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36" activeTab="0"/>
  </bookViews>
  <sheets>
    <sheet name="NDF 01 2018" sheetId="1" r:id="rId1"/>
    <sheet name="Recap annuel NDF" sheetId="2" r:id="rId2"/>
    <sheet name="NDA 01 2011" sheetId="3" r:id="rId3"/>
  </sheets>
  <definedNames>
    <definedName name="ADRE_CLI" localSheetId="2">#REF!</definedName>
    <definedName name="ADRE_CLI" localSheetId="0">#REF!</definedName>
    <definedName name="ADRE_CLI">#REF!</definedName>
    <definedName name="ADRS_1" localSheetId="2">#REF!</definedName>
    <definedName name="ADRS_1" localSheetId="0">#REF!</definedName>
    <definedName name="ADRS_1">#REF!</definedName>
    <definedName name="CP" localSheetId="2">#REF!</definedName>
    <definedName name="CP" localSheetId="0">#REF!</definedName>
    <definedName name="CP">#REF!</definedName>
    <definedName name="CP_CLI" localSheetId="2">#REF!</definedName>
    <definedName name="CP_CLI" localSheetId="0">#REF!</definedName>
    <definedName name="CP_CLI">#REF!</definedName>
    <definedName name="E_MAIL" localSheetId="2">#REF!</definedName>
    <definedName name="E_MAIL" localSheetId="0">#REF!</definedName>
    <definedName name="E_MAIL">#REF!</definedName>
    <definedName name="EXERCICE" localSheetId="2">#REF!</definedName>
    <definedName name="EXERCICE" localSheetId="0">#REF!</definedName>
    <definedName name="EXERCICE">#REF!</definedName>
    <definedName name="FAX_Entrepreneur" localSheetId="2">#REF!</definedName>
    <definedName name="FAX_Entrepreneur" localSheetId="0">#REF!</definedName>
    <definedName name="FAX_Entrepreneur">#REF!</definedName>
    <definedName name="NOM_CLI" localSheetId="2">#REF!</definedName>
    <definedName name="NOM_CLI" localSheetId="0">#REF!</definedName>
    <definedName name="NOM_CLI">#REF!</definedName>
    <definedName name="NOM_COM" localSheetId="2">#REF!</definedName>
    <definedName name="NOM_COM" localSheetId="0">#REF!</definedName>
    <definedName name="NOM_COM">#REF!</definedName>
    <definedName name="NOM_COMM" localSheetId="2">#REF!</definedName>
    <definedName name="NOM_COMM" localSheetId="0">#REF!</definedName>
    <definedName name="NOM_COMM">#REF!</definedName>
    <definedName name="NOM_entrepreneur" localSheetId="2">#REF!</definedName>
    <definedName name="NOM_entrepreneur" localSheetId="0">#REF!</definedName>
    <definedName name="NOM_entrepreneur">#REF!</definedName>
    <definedName name="NOM_PERS" localSheetId="2">#REF!</definedName>
    <definedName name="NOM_PERS" localSheetId="0">#REF!</definedName>
    <definedName name="NOM_PERS">#REF!</definedName>
    <definedName name="nomclifac" localSheetId="2">#REF!</definedName>
    <definedName name="nomclifac" localSheetId="0">#REF!</definedName>
    <definedName name="nomclifac">#REF!</definedName>
    <definedName name="NOMCLIFACT" localSheetId="2">#REF!</definedName>
    <definedName name="NOMCLIFACT" localSheetId="0">#REF!</definedName>
    <definedName name="NOMCLIFACT">#REF!</definedName>
    <definedName name="TEL_1" localSheetId="2">#REF!</definedName>
    <definedName name="TEL_1" localSheetId="0">#REF!</definedName>
    <definedName name="TEL_1">#REF!</definedName>
    <definedName name="TEL_2" localSheetId="2">#REF!</definedName>
    <definedName name="TEL_2" localSheetId="0">#REF!</definedName>
    <definedName name="TEL_2">#REF!</definedName>
    <definedName name="TEL_3" localSheetId="2">#REF!</definedName>
    <definedName name="TEL_3" localSheetId="0">#REF!</definedName>
    <definedName name="TEL_3">#REF!</definedName>
    <definedName name="TEL_Fixe" localSheetId="2">#REF!</definedName>
    <definedName name="TEL_Fixe" localSheetId="0">#REF!</definedName>
    <definedName name="TEL_Fixe">#REF!</definedName>
    <definedName name="Tél_portable" localSheetId="2">#REF!</definedName>
    <definedName name="Tél_portable" localSheetId="0">#REF!</definedName>
    <definedName name="Tél_portable">#REF!</definedName>
    <definedName name="VILLE" localSheetId="2">#REF!</definedName>
    <definedName name="VILLE" localSheetId="0">#REF!</definedName>
    <definedName name="VILLE">#REF!</definedName>
    <definedName name="VILLE_CLI" localSheetId="2">#REF!</definedName>
    <definedName name="VILLE_CLI" localSheetId="0">#REF!</definedName>
    <definedName name="VILLE_CLI">#REF!</definedName>
    <definedName name="_xlnm.Print_Area" localSheetId="1">'Recap annuel NDF'!$B$2:$I$49</definedName>
  </definedNames>
  <calcPr fullCalcOnLoad="1"/>
</workbook>
</file>

<file path=xl/sharedStrings.xml><?xml version="1.0" encoding="utf-8"?>
<sst xmlns="http://schemas.openxmlformats.org/spreadsheetml/2006/main" count="108" uniqueCount="92">
  <si>
    <t>TVA</t>
  </si>
  <si>
    <t>TTC</t>
  </si>
  <si>
    <t xml:space="preserve">Date de la demande : </t>
  </si>
  <si>
    <t>Nom - Prénom :</t>
  </si>
  <si>
    <t>Date</t>
  </si>
  <si>
    <t xml:space="preserve">       Véhicule utilisé :</t>
  </si>
  <si>
    <t xml:space="preserve">       N° d'immatriculation :</t>
  </si>
  <si>
    <t>Lieu de départ</t>
  </si>
  <si>
    <t>MONTANT HORS TAXE</t>
  </si>
  <si>
    <t>(Resto, Panier)</t>
  </si>
  <si>
    <t>Totaux</t>
  </si>
  <si>
    <t>Hôtel TTC</t>
  </si>
  <si>
    <t>Lieu d'arrivée</t>
  </si>
  <si>
    <r>
      <t xml:space="preserve"> </t>
    </r>
    <r>
      <rPr>
        <sz val="10"/>
        <rFont val="Calibri"/>
        <family val="2"/>
      </rPr>
      <t xml:space="preserve">Kms </t>
    </r>
  </si>
  <si>
    <r>
      <t xml:space="preserve"> </t>
    </r>
    <r>
      <rPr>
        <sz val="10"/>
        <color indexed="63"/>
        <rFont val="Calibri"/>
        <family val="2"/>
      </rPr>
      <t>(Parking, Péage, 
Taxi, SNCF)</t>
    </r>
  </si>
  <si>
    <t xml:space="preserve">Signature  : </t>
  </si>
  <si>
    <t>NOM Activité :</t>
  </si>
  <si>
    <t>Réception / resto client</t>
  </si>
  <si>
    <t>(toutes
TVA confondues)</t>
  </si>
  <si>
    <t>I.K.</t>
  </si>
  <si>
    <t>Motifs du déplacement
Objet</t>
  </si>
  <si>
    <t>Barème Auto - Frais de déplacement Applicable 2015*</t>
  </si>
  <si>
    <t>*sur le total des km parcourus dans l'année</t>
  </si>
  <si>
    <t>Puissance</t>
  </si>
  <si>
    <t>Jusqu'à 5000 km</t>
  </si>
  <si>
    <t>De 5001 à 20000 km</t>
  </si>
  <si>
    <t>Plus de 20000 km</t>
  </si>
  <si>
    <t>Vérification</t>
  </si>
  <si>
    <t>Calcul barème</t>
  </si>
  <si>
    <t>Remboursement</t>
  </si>
  <si>
    <t>A rembourser</t>
  </si>
  <si>
    <t xml:space="preserve"> </t>
  </si>
  <si>
    <t>Nom Collaborateur</t>
  </si>
  <si>
    <t>Nbre km</t>
  </si>
  <si>
    <t>Indemnité</t>
  </si>
  <si>
    <t>Montant Remboursé</t>
  </si>
  <si>
    <t>Total km</t>
  </si>
  <si>
    <t>Total à rembourser</t>
  </si>
  <si>
    <t>Total à rembourser sur l'année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</si>
  <si>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</si>
  <si>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</si>
  <si>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</si>
  <si>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</si>
  <si>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</si>
  <si>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</si>
  <si>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</si>
  <si>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</si>
  <si>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</si>
  <si>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</si>
  <si>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</si>
  <si>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</si>
  <si>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</si>
  <si>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ANNEE</t>
  </si>
  <si>
    <t>Mois :</t>
  </si>
  <si>
    <t>Note De Frais de Déplacement (Demande de Remboursement)</t>
  </si>
  <si>
    <t>ANNEE :</t>
  </si>
  <si>
    <t>Objet / Dépenses</t>
  </si>
  <si>
    <t>Note D'Achats et de Frais (Demande de Remboursement)</t>
  </si>
  <si>
    <t>Frais postaux</t>
  </si>
  <si>
    <t>Autre</t>
  </si>
  <si>
    <t>Assurances</t>
  </si>
  <si>
    <t>Honoraires</t>
  </si>
  <si>
    <t>(toutes
TVA
confondues)</t>
  </si>
  <si>
    <t>Publications</t>
  </si>
  <si>
    <t>Invest
(X)</t>
  </si>
  <si>
    <t>Fournitures administ.</t>
  </si>
  <si>
    <t>Entretien et petit équip.</t>
  </si>
  <si>
    <t>Crédit-bail mobilier</t>
  </si>
  <si>
    <t>Locations immob.</t>
  </si>
  <si>
    <t>Location mobilières</t>
  </si>
  <si>
    <t>Entretien et réparations biens mob.</t>
  </si>
  <si>
    <t>Maintenance</t>
  </si>
  <si>
    <t>Documentat. Génrale</t>
  </si>
  <si>
    <t>Colloques, séminaires, conférences</t>
  </si>
  <si>
    <t>Frais d'actes et contentieux</t>
  </si>
  <si>
    <t>Divers interméd.</t>
  </si>
  <si>
    <t>Annonces et insertions</t>
  </si>
  <si>
    <t>Foires et expositions</t>
  </si>
  <si>
    <t>Cadeaux clientèle</t>
  </si>
  <si>
    <t>Catalogues et imprimés</t>
  </si>
  <si>
    <t>Pourboires</t>
  </si>
  <si>
    <t>Frais télécom</t>
  </si>
  <si>
    <t>Frais bancaires</t>
  </si>
  <si>
    <t>Redevances</t>
  </si>
  <si>
    <t>Pénalités et amendes</t>
  </si>
  <si>
    <t>Dons</t>
  </si>
  <si>
    <t>Achat matériel et équipement</t>
  </si>
  <si>
    <t>6251 (I.K.)</t>
  </si>
  <si>
    <t xml:space="preserve">Signature Direction : </t>
  </si>
  <si>
    <t xml:space="preserve">Signature Demandeur : </t>
  </si>
  <si>
    <t xml:space="preserve">       Nombre de Chevaux Fiscaux :</t>
  </si>
  <si>
    <t>Frais kilométriques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</si>
</sst>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,&quot;   &quot;;&quot;-&quot;#,##0.00,&quot;   &quot;;&quot; -&quot;#&quot;    &quot;;@&quot; &quot;"/>
    <numFmt numFmtId="166" formatCode="#,##0.00&quot; &quot;[$€-C01]&quot; &quot;;&quot;-&quot;#,##0.00&quot; &quot;[$€-C01]&quot; &quot;;&quot; -&quot;#&quot; &quot;[$€-C01]&quot; &quot;"/>
    <numFmt numFmtId="167" formatCode="#,##0.00\ _€"/>
    <numFmt numFmtId="168" formatCode="#,##0.00&quot; €&quot;;[Red]\-#,##0.00&quot; €&quot;"/>
    <numFmt numFmtId="169" formatCode="dd/mm/yy;@"/>
    <numFmt numFmtId="170" formatCode="#,##0\ _€"/>
    <numFmt numFmtId="171" formatCode="#,##0.000_ ;[Red]\-#,##0.000\ "/>
    <numFmt numFmtId="172" formatCode="#,##0.00\ &quot;€&quot;"/>
    <numFmt numFmtId="173" formatCode="#,##0&quot; Cv&quot;"/>
    <numFmt numFmtId="174" formatCode="&quot;d x &quot;#,##0.000"/>
    <numFmt numFmtId="175" formatCode="&quot;( d x &quot;#,##0.000&quot; )&quot;"/>
    <numFmt numFmtId="176" formatCode="&quot;+ &quot;#,###"/>
    <numFmt numFmtId="177" formatCode="&quot;Puissance du véhicule : &quot;#,##0&quot; Cv&quot;"/>
    <numFmt numFmtId="178" formatCode="#,##0.0"/>
  </numFmts>
  <fonts count="8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2"/>
      <name val="Cambria"/>
      <family val="1"/>
    </font>
    <font>
      <sz val="10"/>
      <name val="Arial"/>
      <family val="2"/>
    </font>
    <font>
      <b/>
      <sz val="11"/>
      <name val="Arial"/>
      <family val="2"/>
    </font>
    <font>
      <sz val="12"/>
      <color indexed="9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6"/>
      <color indexed="24"/>
      <name val="Calibri"/>
      <family val="2"/>
    </font>
    <font>
      <b/>
      <sz val="14"/>
      <color indexed="63"/>
      <name val="Calibri"/>
      <family val="2"/>
    </font>
    <font>
      <sz val="14"/>
      <name val="Calibri"/>
      <family val="2"/>
    </font>
    <font>
      <sz val="8"/>
      <color indexed="62"/>
      <name val="Calibri"/>
      <family val="2"/>
    </font>
    <font>
      <b/>
      <sz val="13.5"/>
      <color indexed="63"/>
      <name val="Calibri"/>
      <family val="2"/>
    </font>
    <font>
      <b/>
      <sz val="9"/>
      <color indexed="63"/>
      <name val="Calibri"/>
      <family val="2"/>
    </font>
    <font>
      <b/>
      <sz val="10"/>
      <color indexed="63"/>
      <name val="Calibri"/>
      <family val="2"/>
    </font>
    <font>
      <b/>
      <i/>
      <sz val="12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color indexed="9"/>
      <name val="Cambria"/>
      <family val="1"/>
    </font>
    <font>
      <sz val="10"/>
      <color indexed="8"/>
      <name val="Calibri"/>
      <family val="2"/>
    </font>
    <font>
      <sz val="15"/>
      <color indexed="62"/>
      <name val="Calibri"/>
      <family val="2"/>
    </font>
    <font>
      <sz val="15"/>
      <color indexed="8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sz val="10.5"/>
      <color indexed="63"/>
      <name val="Calibri"/>
      <family val="2"/>
    </font>
    <font>
      <b/>
      <sz val="14"/>
      <name val="Calibri"/>
      <family val="2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8"/>
      <color rgb="FF333399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166" fontId="64" fillId="0" borderId="0" applyBorder="0" applyProtection="0">
      <alignment/>
    </xf>
    <xf numFmtId="165" fontId="64" fillId="0" borderId="0" applyBorder="0" applyProtection="0">
      <alignment/>
    </xf>
    <xf numFmtId="0" fontId="65" fillId="0" borderId="0" applyNumberFormat="0" applyBorder="0" applyProtection="0">
      <alignment horizontal="center"/>
    </xf>
    <xf numFmtId="0" fontId="65" fillId="0" borderId="0" applyNumberFormat="0" applyBorder="0" applyProtection="0">
      <alignment horizontal="center" textRotation="90"/>
    </xf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4" fillId="0" borderId="0" applyNumberFormat="0" applyBorder="0" applyProtection="0">
      <alignment/>
    </xf>
    <xf numFmtId="0" fontId="11" fillId="0" borderId="0">
      <alignment/>
      <protection/>
    </xf>
    <xf numFmtId="0" fontId="64" fillId="30" borderId="3" applyNumberFormat="0" applyProtection="0">
      <alignment/>
    </xf>
    <xf numFmtId="9" fontId="0" fillId="0" borderId="0" applyFont="0" applyFill="0" applyBorder="0" applyAlignment="0" applyProtection="0"/>
    <xf numFmtId="0" fontId="68" fillId="0" borderId="0" applyNumberFormat="0" applyBorder="0" applyProtection="0">
      <alignment/>
    </xf>
    <xf numFmtId="164" fontId="68" fillId="0" borderId="0" applyBorder="0" applyProtection="0">
      <alignment/>
    </xf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Border="0" applyProtection="0">
      <alignment/>
    </xf>
    <xf numFmtId="0" fontId="73" fillId="0" borderId="0" applyNumberFormat="0" applyBorder="0" applyProtection="0">
      <alignment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41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167" fontId="42" fillId="0" borderId="0" xfId="0" applyNumberFormat="1" applyFont="1" applyAlignment="1">
      <alignment horizontal="right" vertical="center"/>
    </xf>
    <xf numFmtId="167" fontId="42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7" fontId="44" fillId="0" borderId="0" xfId="53" applyNumberFormat="1" applyFont="1" applyFill="1" applyBorder="1" applyAlignment="1">
      <alignment vertical="center"/>
    </xf>
    <xf numFmtId="168" fontId="45" fillId="33" borderId="10" xfId="53" applyNumberFormat="1" applyFont="1" applyFill="1" applyBorder="1" applyAlignment="1">
      <alignment horizontal="center" vertical="center" wrapText="1"/>
    </xf>
    <xf numFmtId="0" fontId="45" fillId="33" borderId="11" xfId="53" applyFont="1" applyFill="1" applyBorder="1" applyAlignment="1">
      <alignment horizontal="center" vertical="center" wrapText="1"/>
    </xf>
    <xf numFmtId="0" fontId="3" fillId="33" borderId="11" xfId="53" applyFont="1" applyFill="1" applyBorder="1" applyAlignment="1">
      <alignment horizontal="center" vertical="center" wrapText="1"/>
    </xf>
    <xf numFmtId="17" fontId="40" fillId="0" borderId="0" xfId="0" applyNumberFormat="1" applyFont="1" applyAlignment="1">
      <alignment horizontal="center" vertical="center"/>
    </xf>
    <xf numFmtId="171" fontId="45" fillId="33" borderId="12" xfId="53" applyNumberFormat="1" applyFont="1" applyFill="1" applyBorder="1" applyAlignment="1">
      <alignment horizontal="center" vertical="center" wrapText="1"/>
    </xf>
    <xf numFmtId="44" fontId="46" fillId="0" borderId="13" xfId="50" applyFont="1" applyFill="1" applyBorder="1" applyAlignment="1">
      <alignment vertical="center"/>
    </xf>
    <xf numFmtId="44" fontId="46" fillId="0" borderId="14" xfId="50" applyFont="1" applyFill="1" applyBorder="1" applyAlignment="1">
      <alignment vertical="center"/>
    </xf>
    <xf numFmtId="3" fontId="46" fillId="0" borderId="15" xfId="53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16" xfId="53" applyNumberFormat="1" applyFont="1" applyFill="1" applyBorder="1" applyAlignment="1">
      <alignment vertical="center"/>
    </xf>
    <xf numFmtId="172" fontId="5" fillId="0" borderId="17" xfId="53" applyNumberFormat="1" applyFont="1" applyFill="1" applyBorder="1" applyAlignment="1">
      <alignment vertical="center"/>
    </xf>
    <xf numFmtId="172" fontId="5" fillId="0" borderId="18" xfId="53" applyNumberFormat="1" applyFont="1" applyFill="1" applyBorder="1" applyAlignment="1">
      <alignment vertical="center"/>
    </xf>
    <xf numFmtId="44" fontId="5" fillId="0" borderId="18" xfId="50" applyFont="1" applyFill="1" applyBorder="1" applyAlignment="1">
      <alignment vertical="center"/>
    </xf>
    <xf numFmtId="3" fontId="6" fillId="0" borderId="10" xfId="53" applyNumberFormat="1" applyFont="1" applyFill="1" applyBorder="1" applyAlignment="1">
      <alignment vertical="center"/>
    </xf>
    <xf numFmtId="44" fontId="5" fillId="0" borderId="11" xfId="50" applyFont="1" applyFill="1" applyBorder="1" applyAlignment="1">
      <alignment vertical="center"/>
    </xf>
    <xf numFmtId="44" fontId="5" fillId="0" borderId="12" xfId="50" applyFont="1" applyFill="1" applyBorder="1" applyAlignment="1">
      <alignment vertical="center"/>
    </xf>
    <xf numFmtId="172" fontId="5" fillId="0" borderId="19" xfId="53" applyNumberFormat="1" applyFont="1" applyFill="1" applyBorder="1" applyAlignment="1">
      <alignment vertical="center"/>
    </xf>
    <xf numFmtId="172" fontId="5" fillId="0" borderId="20" xfId="53" applyNumberFormat="1" applyFont="1" applyFill="1" applyBorder="1" applyAlignment="1">
      <alignment vertical="center"/>
    </xf>
    <xf numFmtId="172" fontId="5" fillId="0" borderId="21" xfId="53" applyNumberFormat="1" applyFont="1" applyFill="1" applyBorder="1" applyAlignment="1">
      <alignment vertical="center"/>
    </xf>
    <xf numFmtId="172" fontId="5" fillId="0" borderId="22" xfId="53" applyNumberFormat="1" applyFont="1" applyFill="1" applyBorder="1" applyAlignment="1">
      <alignment vertical="center"/>
    </xf>
    <xf numFmtId="44" fontId="5" fillId="0" borderId="22" xfId="50" applyFont="1" applyFill="1" applyBorder="1" applyAlignment="1">
      <alignment vertical="center"/>
    </xf>
    <xf numFmtId="172" fontId="5" fillId="0" borderId="23" xfId="53" applyNumberFormat="1" applyFont="1" applyFill="1" applyBorder="1" applyAlignment="1">
      <alignment vertical="center"/>
    </xf>
    <xf numFmtId="172" fontId="5" fillId="0" borderId="24" xfId="53" applyNumberFormat="1" applyFont="1" applyFill="1" applyBorder="1" applyAlignment="1">
      <alignment vertical="center"/>
    </xf>
    <xf numFmtId="44" fontId="5" fillId="0" borderId="24" xfId="50" applyFont="1" applyFill="1" applyBorder="1" applyAlignment="1">
      <alignment vertical="center"/>
    </xf>
    <xf numFmtId="44" fontId="5" fillId="0" borderId="25" xfId="50" applyFont="1" applyFill="1" applyBorder="1" applyAlignment="1">
      <alignment vertical="center"/>
    </xf>
    <xf numFmtId="0" fontId="3" fillId="33" borderId="26" xfId="53" applyFont="1" applyFill="1" applyBorder="1" applyAlignment="1">
      <alignment horizontal="center" vertical="center" wrapText="1"/>
    </xf>
    <xf numFmtId="44" fontId="46" fillId="0" borderId="27" xfId="50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horizontal="center" vertical="center" wrapText="1"/>
    </xf>
    <xf numFmtId="172" fontId="5" fillId="0" borderId="11" xfId="53" applyNumberFormat="1" applyFont="1" applyFill="1" applyBorder="1" applyAlignment="1">
      <alignment vertical="center"/>
    </xf>
    <xf numFmtId="3" fontId="6" fillId="0" borderId="28" xfId="53" applyNumberFormat="1" applyFont="1" applyFill="1" applyBorder="1" applyAlignment="1">
      <alignment vertical="center"/>
    </xf>
    <xf numFmtId="44" fontId="5" fillId="0" borderId="29" xfId="50" applyFont="1" applyFill="1" applyBorder="1" applyAlignment="1">
      <alignment vertical="center"/>
    </xf>
    <xf numFmtId="44" fontId="5" fillId="0" borderId="30" xfId="5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" fillId="0" borderId="0" xfId="53" applyFont="1" applyAlignment="1">
      <alignment horizontal="left" vertical="center"/>
    </xf>
    <xf numFmtId="0" fontId="45" fillId="34" borderId="31" xfId="53" applyFont="1" applyFill="1" applyBorder="1" applyAlignment="1">
      <alignment horizontal="center" vertical="center" wrapText="1"/>
    </xf>
    <xf numFmtId="3" fontId="45" fillId="34" borderId="32" xfId="53" applyNumberFormat="1" applyFont="1" applyFill="1" applyBorder="1" applyAlignment="1">
      <alignment horizontal="center" vertical="center"/>
    </xf>
    <xf numFmtId="0" fontId="47" fillId="0" borderId="0" xfId="54" applyFont="1" applyProtection="1">
      <alignment/>
      <protection hidden="1"/>
    </xf>
    <xf numFmtId="0" fontId="47" fillId="0" borderId="0" xfId="54" applyFont="1" applyAlignment="1" applyProtection="1">
      <alignment horizontal="center"/>
      <protection hidden="1"/>
    </xf>
    <xf numFmtId="0" fontId="48" fillId="0" borderId="0" xfId="54" applyFont="1" applyAlignment="1" applyProtection="1">
      <alignment vertical="center"/>
      <protection hidden="1"/>
    </xf>
    <xf numFmtId="0" fontId="11" fillId="0" borderId="0" xfId="54" applyProtection="1">
      <alignment/>
      <protection hidden="1"/>
    </xf>
    <xf numFmtId="0" fontId="14" fillId="0" borderId="33" xfId="54" applyFont="1" applyBorder="1" applyAlignment="1" applyProtection="1">
      <alignment horizontal="center" vertical="center" wrapText="1"/>
      <protection hidden="1"/>
    </xf>
    <xf numFmtId="0" fontId="14" fillId="0" borderId="0" xfId="54" applyFont="1" applyBorder="1" applyAlignment="1" applyProtection="1">
      <alignment vertical="center"/>
      <protection hidden="1"/>
    </xf>
    <xf numFmtId="0" fontId="14" fillId="0" borderId="33" xfId="54" applyFont="1" applyBorder="1" applyAlignment="1" applyProtection="1">
      <alignment horizontal="center" vertical="center"/>
      <protection hidden="1"/>
    </xf>
    <xf numFmtId="0" fontId="48" fillId="0" borderId="0" xfId="54" applyFont="1" applyBorder="1" applyAlignment="1" applyProtection="1">
      <alignment vertical="center"/>
      <protection hidden="1"/>
    </xf>
    <xf numFmtId="0" fontId="7" fillId="0" borderId="0" xfId="54" applyFont="1" applyProtection="1">
      <alignment/>
      <protection hidden="1"/>
    </xf>
    <xf numFmtId="0" fontId="12" fillId="0" borderId="0" xfId="54" applyFont="1" applyAlignment="1" applyProtection="1">
      <alignment vertical="center" wrapText="1"/>
      <protection hidden="1"/>
    </xf>
    <xf numFmtId="0" fontId="9" fillId="35" borderId="34" xfId="54" applyFont="1" applyFill="1" applyBorder="1" applyAlignment="1" applyProtection="1">
      <alignment horizontal="center"/>
      <protection hidden="1"/>
    </xf>
    <xf numFmtId="0" fontId="9" fillId="35" borderId="22" xfId="54" applyFont="1" applyFill="1" applyBorder="1" applyProtection="1">
      <alignment/>
      <protection hidden="1"/>
    </xf>
    <xf numFmtId="0" fontId="9" fillId="35" borderId="35" xfId="54" applyFont="1" applyFill="1" applyBorder="1" applyProtection="1">
      <alignment/>
      <protection hidden="1"/>
    </xf>
    <xf numFmtId="173" fontId="7" fillId="0" borderId="29" xfId="54" applyNumberFormat="1" applyFont="1" applyBorder="1" applyAlignment="1" applyProtection="1">
      <alignment horizontal="center"/>
      <protection hidden="1"/>
    </xf>
    <xf numFmtId="174" fontId="7" fillId="0" borderId="36" xfId="54" applyNumberFormat="1" applyFont="1" applyBorder="1" applyAlignment="1" applyProtection="1">
      <alignment horizontal="center"/>
      <protection hidden="1"/>
    </xf>
    <xf numFmtId="175" fontId="7" fillId="0" borderId="0" xfId="54" applyNumberFormat="1" applyFont="1" applyBorder="1" applyAlignment="1" applyProtection="1">
      <alignment horizontal="right"/>
      <protection hidden="1"/>
    </xf>
    <xf numFmtId="176" fontId="7" fillId="0" borderId="0" xfId="54" applyNumberFormat="1" applyFont="1" applyBorder="1" applyAlignment="1" applyProtection="1">
      <alignment horizontal="left"/>
      <protection hidden="1"/>
    </xf>
    <xf numFmtId="174" fontId="7" fillId="0" borderId="29" xfId="54" applyNumberFormat="1" applyFont="1" applyBorder="1" applyAlignment="1" applyProtection="1">
      <alignment horizontal="center"/>
      <protection hidden="1"/>
    </xf>
    <xf numFmtId="173" fontId="7" fillId="0" borderId="37" xfId="54" applyNumberFormat="1" applyFont="1" applyBorder="1" applyAlignment="1" applyProtection="1">
      <alignment horizontal="center"/>
      <protection hidden="1"/>
    </xf>
    <xf numFmtId="174" fontId="7" fillId="0" borderId="38" xfId="54" applyNumberFormat="1" applyFont="1" applyBorder="1" applyAlignment="1" applyProtection="1">
      <alignment horizontal="center"/>
      <protection hidden="1"/>
    </xf>
    <xf numFmtId="174" fontId="7" fillId="0" borderId="37" xfId="54" applyNumberFormat="1" applyFont="1" applyBorder="1" applyAlignment="1" applyProtection="1">
      <alignment horizontal="center"/>
      <protection hidden="1"/>
    </xf>
    <xf numFmtId="174" fontId="7" fillId="0" borderId="38" xfId="54" applyNumberFormat="1" applyFont="1" applyFill="1" applyBorder="1" applyAlignment="1" applyProtection="1">
      <alignment horizontal="center"/>
      <protection hidden="1"/>
    </xf>
    <xf numFmtId="175" fontId="7" fillId="0" borderId="39" xfId="54" applyNumberFormat="1" applyFont="1" applyFill="1" applyBorder="1" applyAlignment="1" applyProtection="1">
      <alignment horizontal="right"/>
      <protection hidden="1"/>
    </xf>
    <xf numFmtId="176" fontId="7" fillId="0" borderId="38" xfId="54" applyNumberFormat="1" applyFont="1" applyFill="1" applyBorder="1" applyAlignment="1" applyProtection="1">
      <alignment horizontal="left"/>
      <protection hidden="1"/>
    </xf>
    <xf numFmtId="174" fontId="7" fillId="0" borderId="37" xfId="54" applyNumberFormat="1" applyFont="1" applyFill="1" applyBorder="1" applyAlignment="1" applyProtection="1">
      <alignment horizontal="center"/>
      <protection hidden="1"/>
    </xf>
    <xf numFmtId="173" fontId="7" fillId="36" borderId="37" xfId="54" applyNumberFormat="1" applyFont="1" applyFill="1" applyBorder="1" applyAlignment="1" applyProtection="1">
      <alignment horizontal="center"/>
      <protection hidden="1"/>
    </xf>
    <xf numFmtId="174" fontId="7" fillId="36" borderId="38" xfId="54" applyNumberFormat="1" applyFont="1" applyFill="1" applyBorder="1" applyAlignment="1" applyProtection="1">
      <alignment horizontal="center"/>
      <protection hidden="1"/>
    </xf>
    <xf numFmtId="175" fontId="7" fillId="36" borderId="0" xfId="54" applyNumberFormat="1" applyFont="1" applyFill="1" applyBorder="1" applyAlignment="1" applyProtection="1">
      <alignment horizontal="right"/>
      <protection hidden="1"/>
    </xf>
    <xf numFmtId="176" fontId="7" fillId="36" borderId="0" xfId="54" applyNumberFormat="1" applyFont="1" applyFill="1" applyBorder="1" applyAlignment="1" applyProtection="1">
      <alignment horizontal="left"/>
      <protection hidden="1"/>
    </xf>
    <xf numFmtId="174" fontId="7" fillId="36" borderId="37" xfId="54" applyNumberFormat="1" applyFont="1" applyFill="1" applyBorder="1" applyAlignment="1" applyProtection="1">
      <alignment horizontal="center"/>
      <protection hidden="1"/>
    </xf>
    <xf numFmtId="173" fontId="7" fillId="36" borderId="17" xfId="54" applyNumberFormat="1" applyFont="1" applyFill="1" applyBorder="1" applyAlignment="1" applyProtection="1">
      <alignment horizontal="center"/>
      <protection hidden="1"/>
    </xf>
    <xf numFmtId="174" fontId="7" fillId="36" borderId="40" xfId="54" applyNumberFormat="1" applyFont="1" applyFill="1" applyBorder="1" applyAlignment="1" applyProtection="1">
      <alignment horizontal="center"/>
      <protection hidden="1"/>
    </xf>
    <xf numFmtId="175" fontId="7" fillId="36" borderId="21" xfId="54" applyNumberFormat="1" applyFont="1" applyFill="1" applyBorder="1" applyAlignment="1" applyProtection="1">
      <alignment horizontal="right"/>
      <protection hidden="1"/>
    </xf>
    <xf numFmtId="176" fontId="7" fillId="36" borderId="21" xfId="54" applyNumberFormat="1" applyFont="1" applyFill="1" applyBorder="1" applyAlignment="1" applyProtection="1">
      <alignment horizontal="left"/>
      <protection hidden="1"/>
    </xf>
    <xf numFmtId="174" fontId="7" fillId="36" borderId="17" xfId="54" applyNumberFormat="1" applyFont="1" applyFill="1" applyBorder="1" applyAlignment="1" applyProtection="1">
      <alignment horizontal="center"/>
      <protection hidden="1"/>
    </xf>
    <xf numFmtId="0" fontId="7" fillId="0" borderId="0" xfId="54" applyFont="1" applyAlignment="1" applyProtection="1">
      <alignment horizontal="right"/>
      <protection hidden="1"/>
    </xf>
    <xf numFmtId="0" fontId="7" fillId="0" borderId="0" xfId="54" applyNumberFormat="1" applyFont="1" applyProtection="1">
      <alignment/>
      <protection hidden="1"/>
    </xf>
    <xf numFmtId="0" fontId="7" fillId="0" borderId="0" xfId="54" applyNumberFormat="1" applyFont="1" applyFill="1" applyBorder="1" applyAlignment="1" applyProtection="1">
      <alignment horizontal="left"/>
      <protection hidden="1"/>
    </xf>
    <xf numFmtId="0" fontId="7" fillId="0" borderId="0" xfId="54" applyFont="1" applyBorder="1" applyAlignment="1" applyProtection="1">
      <alignment horizontal="right"/>
      <protection hidden="1"/>
    </xf>
    <xf numFmtId="0" fontId="7" fillId="0" borderId="0" xfId="54" applyFont="1" applyBorder="1" applyProtection="1">
      <alignment/>
      <protection hidden="1"/>
    </xf>
    <xf numFmtId="0" fontId="7" fillId="0" borderId="0" xfId="54" applyFont="1" applyFill="1" applyBorder="1" applyAlignment="1" applyProtection="1">
      <alignment/>
      <protection hidden="1"/>
    </xf>
    <xf numFmtId="0" fontId="10" fillId="0" borderId="0" xfId="54" applyFont="1" applyProtection="1">
      <alignment/>
      <protection hidden="1"/>
    </xf>
    <xf numFmtId="0" fontId="13" fillId="37" borderId="41" xfId="54" applyFont="1" applyFill="1" applyBorder="1" applyAlignment="1" applyProtection="1">
      <alignment horizontal="center" vertical="center"/>
      <protection hidden="1"/>
    </xf>
    <xf numFmtId="0" fontId="13" fillId="37" borderId="42" xfId="54" applyFont="1" applyFill="1" applyBorder="1" applyAlignment="1" applyProtection="1">
      <alignment horizontal="center" vertical="center"/>
      <protection hidden="1"/>
    </xf>
    <xf numFmtId="14" fontId="10" fillId="0" borderId="16" xfId="54" applyNumberFormat="1" applyFont="1" applyBorder="1" applyAlignment="1" applyProtection="1">
      <alignment horizontal="center"/>
      <protection locked="0"/>
    </xf>
    <xf numFmtId="172" fontId="10" fillId="0" borderId="43" xfId="54" applyNumberFormat="1" applyFont="1" applyBorder="1" applyAlignment="1" applyProtection="1">
      <alignment horizontal="right" indent="3"/>
      <protection locked="0"/>
    </xf>
    <xf numFmtId="0" fontId="10" fillId="0" borderId="0" xfId="54" applyFont="1" applyBorder="1" applyAlignment="1" applyProtection="1">
      <alignment/>
      <protection hidden="1"/>
    </xf>
    <xf numFmtId="0" fontId="10" fillId="0" borderId="42" xfId="54" applyFont="1" applyBorder="1" applyAlignment="1" applyProtection="1">
      <alignment horizontal="center"/>
      <protection hidden="1"/>
    </xf>
    <xf numFmtId="0" fontId="15" fillId="0" borderId="42" xfId="54" applyFont="1" applyBorder="1" applyAlignment="1" applyProtection="1">
      <alignment horizontal="center"/>
      <protection hidden="1"/>
    </xf>
    <xf numFmtId="177" fontId="10" fillId="0" borderId="0" xfId="54" applyNumberFormat="1" applyFont="1" applyFill="1" applyBorder="1" applyAlignment="1" applyProtection="1">
      <alignment/>
      <protection hidden="1"/>
    </xf>
    <xf numFmtId="172" fontId="10" fillId="0" borderId="44" xfId="54" applyNumberFormat="1" applyFont="1" applyBorder="1" applyAlignment="1" applyProtection="1">
      <alignment horizontal="center"/>
      <protection hidden="1"/>
    </xf>
    <xf numFmtId="0" fontId="13" fillId="37" borderId="45" xfId="54" applyFont="1" applyFill="1" applyBorder="1" applyAlignment="1" applyProtection="1">
      <alignment horizontal="center"/>
      <protection hidden="1"/>
    </xf>
    <xf numFmtId="172" fontId="16" fillId="0" borderId="46" xfId="54" applyNumberFormat="1" applyFont="1" applyBorder="1" applyAlignment="1" applyProtection="1">
      <alignment horizontal="center"/>
      <protection hidden="1"/>
    </xf>
    <xf numFmtId="0" fontId="15" fillId="0" borderId="0" xfId="54" applyFont="1" applyProtection="1">
      <alignment/>
      <protection hidden="1"/>
    </xf>
    <xf numFmtId="178" fontId="15" fillId="0" borderId="0" xfId="54" applyNumberFormat="1" applyFont="1" applyBorder="1" applyProtection="1">
      <alignment/>
      <protection hidden="1"/>
    </xf>
    <xf numFmtId="0" fontId="49" fillId="35" borderId="18" xfId="54" applyFont="1" applyFill="1" applyBorder="1" applyAlignment="1" applyProtection="1">
      <alignment vertical="center" wrapText="1" shrinkToFit="1"/>
      <protection hidden="1"/>
    </xf>
    <xf numFmtId="0" fontId="49" fillId="35" borderId="18" xfId="54" applyFont="1" applyFill="1" applyBorder="1" applyAlignment="1" applyProtection="1">
      <alignment horizontal="center" vertical="center" wrapText="1" shrinkToFit="1"/>
      <protection hidden="1"/>
    </xf>
    <xf numFmtId="0" fontId="7" fillId="0" borderId="0" xfId="54" applyFont="1" applyAlignment="1" applyProtection="1">
      <alignment/>
      <protection hidden="1"/>
    </xf>
    <xf numFmtId="0" fontId="49" fillId="35" borderId="18" xfId="54" applyFont="1" applyFill="1" applyBorder="1" applyAlignment="1" applyProtection="1">
      <alignment/>
      <protection hidden="1"/>
    </xf>
    <xf numFmtId="4" fontId="15" fillId="0" borderId="18" xfId="54" applyNumberFormat="1" applyFont="1" applyBorder="1" applyAlignment="1" applyProtection="1">
      <alignment horizontal="center"/>
      <protection hidden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53" applyFont="1" applyAlignment="1">
      <alignment horizontal="left" vertical="center"/>
    </xf>
    <xf numFmtId="167" fontId="2" fillId="0" borderId="0" xfId="53" applyNumberFormat="1" applyFont="1" applyAlignment="1">
      <alignment horizontal="left" vertical="center"/>
    </xf>
    <xf numFmtId="167" fontId="79" fillId="0" borderId="0" xfId="0" applyNumberFormat="1" applyFont="1" applyAlignment="1">
      <alignment vertical="center"/>
    </xf>
    <xf numFmtId="169" fontId="5" fillId="0" borderId="24" xfId="53" applyNumberFormat="1" applyFont="1" applyFill="1" applyBorder="1" applyAlignment="1">
      <alignment vertical="center"/>
    </xf>
    <xf numFmtId="0" fontId="5" fillId="0" borderId="24" xfId="53" applyFont="1" applyFill="1" applyBorder="1" applyAlignment="1">
      <alignment vertical="center" wrapText="1"/>
    </xf>
    <xf numFmtId="172" fontId="5" fillId="0" borderId="39" xfId="53" applyNumberFormat="1" applyFont="1" applyFill="1" applyBorder="1" applyAlignment="1">
      <alignment vertical="center"/>
    </xf>
    <xf numFmtId="172" fontId="5" fillId="0" borderId="37" xfId="53" applyNumberFormat="1" applyFont="1" applyFill="1" applyBorder="1" applyAlignment="1">
      <alignment vertical="center"/>
    </xf>
    <xf numFmtId="172" fontId="5" fillId="0" borderId="47" xfId="53" applyNumberFormat="1" applyFont="1" applyFill="1" applyBorder="1" applyAlignment="1">
      <alignment vertical="center"/>
    </xf>
    <xf numFmtId="172" fontId="5" fillId="0" borderId="48" xfId="53" applyNumberFormat="1" applyFont="1" applyFill="1" applyBorder="1" applyAlignment="1">
      <alignment vertical="center"/>
    </xf>
    <xf numFmtId="169" fontId="5" fillId="0" borderId="23" xfId="53" applyNumberFormat="1" applyFont="1" applyFill="1" applyBorder="1" applyAlignment="1">
      <alignment vertical="center"/>
    </xf>
    <xf numFmtId="0" fontId="5" fillId="0" borderId="24" xfId="53" applyFont="1" applyFill="1" applyBorder="1" applyAlignment="1">
      <alignment vertical="center"/>
    </xf>
    <xf numFmtId="0" fontId="5" fillId="0" borderId="30" xfId="53" applyFont="1" applyFill="1" applyBorder="1" applyAlignment="1">
      <alignment vertical="center" wrapText="1"/>
    </xf>
    <xf numFmtId="169" fontId="5" fillId="0" borderId="30" xfId="53" applyNumberFormat="1" applyFont="1" applyFill="1" applyBorder="1" applyAlignment="1">
      <alignment vertical="center"/>
    </xf>
    <xf numFmtId="0" fontId="5" fillId="0" borderId="25" xfId="53" applyFont="1" applyFill="1" applyBorder="1" applyAlignment="1">
      <alignment vertical="center"/>
    </xf>
    <xf numFmtId="0" fontId="5" fillId="0" borderId="25" xfId="53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2" fillId="0" borderId="0" xfId="53" applyFont="1" applyAlignment="1">
      <alignment vertical="center"/>
    </xf>
    <xf numFmtId="0" fontId="2" fillId="0" borderId="0" xfId="53" applyFont="1" applyAlignment="1">
      <alignment horizontal="center" vertical="center"/>
    </xf>
    <xf numFmtId="167" fontId="2" fillId="0" borderId="0" xfId="53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67" fontId="2" fillId="0" borderId="0" xfId="53" applyNumberFormat="1" applyFont="1" applyBorder="1" applyAlignment="1">
      <alignment vertical="center"/>
    </xf>
    <xf numFmtId="0" fontId="2" fillId="0" borderId="0" xfId="53" applyFont="1" applyBorder="1" applyAlignment="1">
      <alignment vertical="center"/>
    </xf>
    <xf numFmtId="0" fontId="2" fillId="0" borderId="0" xfId="53" applyFont="1" applyBorder="1" applyAlignment="1">
      <alignment horizontal="center" vertical="center"/>
    </xf>
    <xf numFmtId="0" fontId="53" fillId="33" borderId="0" xfId="53" applyFont="1" applyFill="1" applyAlignment="1">
      <alignment horizontal="left" vertical="center"/>
    </xf>
    <xf numFmtId="172" fontId="5" fillId="0" borderId="49" xfId="53" applyNumberFormat="1" applyFont="1" applyFill="1" applyBorder="1" applyAlignment="1">
      <alignment vertical="center"/>
    </xf>
    <xf numFmtId="172" fontId="5" fillId="0" borderId="43" xfId="53" applyNumberFormat="1" applyFont="1" applyFill="1" applyBorder="1" applyAlignment="1">
      <alignment vertical="center"/>
    </xf>
    <xf numFmtId="172" fontId="5" fillId="0" borderId="50" xfId="53" applyNumberFormat="1" applyFont="1" applyFill="1" applyBorder="1" applyAlignment="1">
      <alignment vertical="center"/>
    </xf>
    <xf numFmtId="44" fontId="5" fillId="0" borderId="43" xfId="50" applyFont="1" applyFill="1" applyBorder="1" applyAlignment="1">
      <alignment vertical="center"/>
    </xf>
    <xf numFmtId="44" fontId="5" fillId="0" borderId="51" xfId="50" applyFont="1" applyFill="1" applyBorder="1" applyAlignment="1">
      <alignment vertical="center"/>
    </xf>
    <xf numFmtId="44" fontId="5" fillId="0" borderId="44" xfId="50" applyFont="1" applyFill="1" applyBorder="1" applyAlignment="1">
      <alignment vertical="center"/>
    </xf>
    <xf numFmtId="167" fontId="54" fillId="0" borderId="0" xfId="53" applyNumberFormat="1" applyFont="1" applyFill="1" applyBorder="1" applyAlignment="1">
      <alignment horizontal="center" vertical="center"/>
    </xf>
    <xf numFmtId="44" fontId="46" fillId="0" borderId="52" xfId="50" applyFont="1" applyFill="1" applyBorder="1" applyAlignment="1">
      <alignment vertical="center"/>
    </xf>
    <xf numFmtId="172" fontId="5" fillId="0" borderId="0" xfId="53" applyNumberFormat="1" applyFont="1" applyFill="1" applyBorder="1" applyAlignment="1">
      <alignment vertical="center"/>
    </xf>
    <xf numFmtId="172" fontId="5" fillId="0" borderId="29" xfId="53" applyNumberFormat="1" applyFont="1" applyFill="1" applyBorder="1" applyAlignment="1">
      <alignment vertical="center"/>
    </xf>
    <xf numFmtId="0" fontId="45" fillId="34" borderId="32" xfId="53" applyFont="1" applyFill="1" applyBorder="1" applyAlignment="1">
      <alignment horizontal="center" vertical="center" wrapText="1"/>
    </xf>
    <xf numFmtId="169" fontId="5" fillId="0" borderId="21" xfId="53" applyNumberFormat="1" applyFont="1" applyFill="1" applyBorder="1" applyAlignment="1">
      <alignment vertical="center"/>
    </xf>
    <xf numFmtId="169" fontId="5" fillId="0" borderId="22" xfId="53" applyNumberFormat="1" applyFont="1" applyFill="1" applyBorder="1" applyAlignment="1">
      <alignment vertical="center"/>
    </xf>
    <xf numFmtId="0" fontId="5" fillId="0" borderId="22" xfId="53" applyFont="1" applyFill="1" applyBorder="1" applyAlignment="1">
      <alignment vertical="center"/>
    </xf>
    <xf numFmtId="169" fontId="5" fillId="0" borderId="47" xfId="53" applyNumberFormat="1" applyFont="1" applyFill="1" applyBorder="1" applyAlignment="1">
      <alignment vertical="center"/>
    </xf>
    <xf numFmtId="0" fontId="5" fillId="0" borderId="26" xfId="53" applyFont="1" applyFill="1" applyBorder="1" applyAlignment="1">
      <alignment vertical="center" wrapText="1"/>
    </xf>
    <xf numFmtId="44" fontId="5" fillId="0" borderId="53" xfId="50" applyFont="1" applyFill="1" applyBorder="1" applyAlignment="1">
      <alignment vertical="center"/>
    </xf>
    <xf numFmtId="44" fontId="5" fillId="0" borderId="54" xfId="50" applyFont="1" applyFill="1" applyBorder="1" applyAlignment="1">
      <alignment vertical="center"/>
    </xf>
    <xf numFmtId="44" fontId="5" fillId="0" borderId="55" xfId="50" applyFont="1" applyFill="1" applyBorder="1" applyAlignment="1">
      <alignment horizontal="center" vertical="center"/>
    </xf>
    <xf numFmtId="44" fontId="5" fillId="0" borderId="56" xfId="50" applyFont="1" applyFill="1" applyBorder="1" applyAlignment="1">
      <alignment horizontal="center" vertical="center"/>
    </xf>
    <xf numFmtId="167" fontId="44" fillId="0" borderId="0" xfId="53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</xf>
    <xf numFmtId="44" fontId="5" fillId="0" borderId="57" xfId="50" applyFont="1" applyFill="1" applyBorder="1" applyAlignment="1">
      <alignment vertical="center"/>
    </xf>
    <xf numFmtId="44" fontId="5" fillId="0" borderId="58" xfId="50" applyFont="1" applyFill="1" applyBorder="1" applyAlignment="1">
      <alignment vertical="center"/>
    </xf>
    <xf numFmtId="0" fontId="54" fillId="0" borderId="59" xfId="53" applyFont="1" applyFill="1" applyBorder="1" applyAlignment="1">
      <alignment horizontal="right" vertical="center"/>
    </xf>
    <xf numFmtId="0" fontId="54" fillId="0" borderId="60" xfId="53" applyFont="1" applyFill="1" applyBorder="1" applyAlignment="1">
      <alignment horizontal="right" vertical="center"/>
    </xf>
    <xf numFmtId="0" fontId="54" fillId="0" borderId="45" xfId="53" applyFont="1" applyFill="1" applyBorder="1" applyAlignment="1">
      <alignment horizontal="right" vertical="center"/>
    </xf>
    <xf numFmtId="44" fontId="56" fillId="0" borderId="59" xfId="50" applyFont="1" applyFill="1" applyBorder="1" applyAlignment="1">
      <alignment vertical="center" shrinkToFit="1"/>
    </xf>
    <xf numFmtId="44" fontId="56" fillId="0" borderId="45" xfId="50" applyFont="1" applyFill="1" applyBorder="1" applyAlignment="1">
      <alignment vertical="center" shrinkToFit="1"/>
    </xf>
    <xf numFmtId="0" fontId="38" fillId="34" borderId="29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47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44" fontId="5" fillId="0" borderId="55" xfId="53" applyNumberFormat="1" applyFont="1" applyFill="1" applyBorder="1" applyAlignment="1">
      <alignment vertical="center"/>
    </xf>
    <xf numFmtId="44" fontId="5" fillId="0" borderId="56" xfId="53" applyNumberFormat="1" applyFont="1" applyFill="1" applyBorder="1" applyAlignment="1">
      <alignment vertical="center"/>
    </xf>
    <xf numFmtId="0" fontId="4" fillId="0" borderId="0" xfId="53" applyFont="1" applyAlignment="1">
      <alignment horizontal="left" vertical="center"/>
    </xf>
    <xf numFmtId="0" fontId="53" fillId="33" borderId="0" xfId="53" applyFont="1" applyFill="1" applyAlignment="1">
      <alignment horizontal="left" vertical="center"/>
    </xf>
    <xf numFmtId="0" fontId="45" fillId="34" borderId="31" xfId="53" applyFont="1" applyFill="1" applyBorder="1" applyAlignment="1">
      <alignment horizontal="center" vertical="center" wrapText="1"/>
    </xf>
    <xf numFmtId="0" fontId="45" fillId="34" borderId="24" xfId="53" applyFont="1" applyFill="1" applyBorder="1" applyAlignment="1">
      <alignment horizontal="center" vertical="center" wrapText="1"/>
    </xf>
    <xf numFmtId="0" fontId="45" fillId="34" borderId="25" xfId="53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vertical="center"/>
    </xf>
    <xf numFmtId="0" fontId="79" fillId="34" borderId="25" xfId="0" applyFont="1" applyFill="1" applyBorder="1" applyAlignment="1">
      <alignment vertical="center"/>
    </xf>
    <xf numFmtId="3" fontId="45" fillId="34" borderId="61" xfId="53" applyNumberFormat="1" applyFont="1" applyFill="1" applyBorder="1" applyAlignment="1">
      <alignment horizontal="center" vertical="center"/>
    </xf>
    <xf numFmtId="3" fontId="45" fillId="34" borderId="32" xfId="53" applyNumberFormat="1" applyFont="1" applyFill="1" applyBorder="1" applyAlignment="1">
      <alignment horizontal="center" vertical="center"/>
    </xf>
    <xf numFmtId="3" fontId="38" fillId="34" borderId="16" xfId="53" applyNumberFormat="1" applyFont="1" applyFill="1" applyBorder="1" applyAlignment="1">
      <alignment horizontal="center" vertical="center"/>
    </xf>
    <xf numFmtId="3" fontId="38" fillId="34" borderId="20" xfId="53" applyNumberFormat="1" applyFont="1" applyFill="1" applyBorder="1" applyAlignment="1">
      <alignment horizontal="center" vertical="center"/>
    </xf>
    <xf numFmtId="170" fontId="42" fillId="0" borderId="20" xfId="0" applyNumberFormat="1" applyFont="1" applyBorder="1" applyAlignment="1">
      <alignment horizontal="center" vertical="center"/>
    </xf>
    <xf numFmtId="170" fontId="42" fillId="0" borderId="3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55" fillId="0" borderId="38" xfId="0" applyFont="1" applyFill="1" applyBorder="1" applyAlignment="1">
      <alignment horizontal="right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167" fontId="42" fillId="0" borderId="20" xfId="0" applyNumberFormat="1" applyFont="1" applyBorder="1" applyAlignment="1">
      <alignment horizontal="center" vertical="center"/>
    </xf>
    <xf numFmtId="167" fontId="42" fillId="0" borderId="35" xfId="0" applyNumberFormat="1" applyFont="1" applyBorder="1" applyAlignment="1">
      <alignment horizontal="center" vertical="center"/>
    </xf>
    <xf numFmtId="1" fontId="40" fillId="0" borderId="20" xfId="0" applyNumberFormat="1" applyFont="1" applyBorder="1" applyAlignment="1" quotePrefix="1">
      <alignment horizontal="center" vertical="center"/>
    </xf>
    <xf numFmtId="1" fontId="40" fillId="0" borderId="3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7" fontId="45" fillId="34" borderId="41" xfId="53" applyNumberFormat="1" applyFont="1" applyFill="1" applyBorder="1" applyAlignment="1">
      <alignment horizontal="center" vertical="center" wrapText="1"/>
    </xf>
    <xf numFmtId="167" fontId="45" fillId="34" borderId="42" xfId="53" applyNumberFormat="1" applyFont="1" applyFill="1" applyBorder="1" applyAlignment="1">
      <alignment horizontal="center" vertical="center" wrapText="1"/>
    </xf>
    <xf numFmtId="0" fontId="38" fillId="34" borderId="30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62" xfId="0" applyFont="1" applyFill="1" applyBorder="1" applyAlignment="1">
      <alignment horizontal="center" vertical="center"/>
    </xf>
    <xf numFmtId="0" fontId="38" fillId="34" borderId="63" xfId="0" applyFont="1" applyFill="1" applyBorder="1" applyAlignment="1">
      <alignment horizontal="center" vertical="center"/>
    </xf>
    <xf numFmtId="0" fontId="38" fillId="34" borderId="53" xfId="0" applyFont="1" applyFill="1" applyBorder="1" applyAlignment="1">
      <alignment horizontal="center" vertical="center"/>
    </xf>
    <xf numFmtId="0" fontId="38" fillId="34" borderId="54" xfId="0" applyFont="1" applyFill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</xf>
    <xf numFmtId="0" fontId="45" fillId="0" borderId="44" xfId="53" applyFont="1" applyFill="1" applyBorder="1" applyAlignment="1">
      <alignment horizontal="center" vertical="center" wrapText="1"/>
    </xf>
    <xf numFmtId="0" fontId="13" fillId="37" borderId="64" xfId="54" applyFont="1" applyFill="1" applyBorder="1" applyAlignment="1" applyProtection="1">
      <alignment horizontal="center" vertical="center"/>
      <protection hidden="1"/>
    </xf>
    <xf numFmtId="0" fontId="48" fillId="0" borderId="0" xfId="54" applyFont="1" applyAlignment="1" applyProtection="1">
      <alignment horizontal="center"/>
      <protection hidden="1"/>
    </xf>
    <xf numFmtId="0" fontId="57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left"/>
      <protection hidden="1"/>
    </xf>
    <xf numFmtId="0" fontId="8" fillId="0" borderId="21" xfId="54" applyFont="1" applyBorder="1" applyAlignment="1" applyProtection="1">
      <alignment horizontal="left"/>
      <protection hidden="1"/>
    </xf>
    <xf numFmtId="0" fontId="9" fillId="35" borderId="22" xfId="54" applyFont="1" applyFill="1" applyBorder="1" applyAlignment="1" applyProtection="1">
      <alignment horizontal="center"/>
      <protection hidden="1"/>
    </xf>
    <xf numFmtId="0" fontId="10" fillId="0" borderId="20" xfId="54" applyFont="1" applyBorder="1" applyAlignment="1" applyProtection="1">
      <alignment horizontal="left"/>
      <protection locked="0"/>
    </xf>
    <xf numFmtId="0" fontId="10" fillId="0" borderId="22" xfId="54" applyFont="1" applyBorder="1" applyAlignment="1" applyProtection="1">
      <alignment horizontal="left"/>
      <protection locked="0"/>
    </xf>
    <xf numFmtId="0" fontId="10" fillId="0" borderId="35" xfId="54" applyFont="1" applyBorder="1" applyAlignment="1" applyProtection="1">
      <alignment horizontal="left"/>
      <protection locked="0"/>
    </xf>
    <xf numFmtId="3" fontId="14" fillId="0" borderId="18" xfId="54" applyNumberFormat="1" applyFont="1" applyBorder="1" applyAlignment="1" applyProtection="1">
      <alignment horizontal="right" indent="4"/>
      <protection locked="0"/>
    </xf>
    <xf numFmtId="0" fontId="10" fillId="0" borderId="18" xfId="54" applyFont="1" applyBorder="1" applyAlignment="1" applyProtection="1">
      <alignment/>
      <protection locked="0"/>
    </xf>
    <xf numFmtId="3" fontId="14" fillId="0" borderId="20" xfId="54" applyNumberFormat="1" applyFont="1" applyBorder="1" applyAlignment="1" applyProtection="1">
      <alignment horizontal="right" indent="4"/>
      <protection locked="0"/>
    </xf>
    <xf numFmtId="3" fontId="14" fillId="0" borderId="35" xfId="54" applyNumberFormat="1" applyFont="1" applyBorder="1" applyAlignment="1" applyProtection="1">
      <alignment horizontal="right" indent="4"/>
      <protection locked="0"/>
    </xf>
    <xf numFmtId="0" fontId="10" fillId="0" borderId="41" xfId="54" applyFont="1" applyBorder="1" applyAlignment="1" applyProtection="1">
      <alignment horizontal="center"/>
      <protection hidden="1"/>
    </xf>
    <xf numFmtId="0" fontId="10" fillId="0" borderId="64" xfId="54" applyFont="1" applyBorder="1" applyAlignment="1" applyProtection="1">
      <alignment horizontal="center"/>
      <protection hidden="1"/>
    </xf>
    <xf numFmtId="177" fontId="10" fillId="38" borderId="59" xfId="54" applyNumberFormat="1" applyFont="1" applyFill="1" applyBorder="1" applyAlignment="1" applyProtection="1">
      <alignment horizontal="center"/>
      <protection locked="0"/>
    </xf>
    <xf numFmtId="177" fontId="10" fillId="38" borderId="45" xfId="54" applyNumberFormat="1" applyFont="1" applyFill="1" applyBorder="1" applyAlignment="1" applyProtection="1">
      <alignment horizontal="center"/>
      <protection locked="0"/>
    </xf>
    <xf numFmtId="178" fontId="10" fillId="0" borderId="10" xfId="54" applyNumberFormat="1" applyFont="1" applyBorder="1" applyAlignment="1" applyProtection="1">
      <alignment horizontal="center"/>
      <protection hidden="1"/>
    </xf>
    <xf numFmtId="178" fontId="10" fillId="0" borderId="11" xfId="54" applyNumberFormat="1" applyFont="1" applyBorder="1" applyAlignment="1" applyProtection="1">
      <alignment horizontal="center"/>
      <protection hidden="1"/>
    </xf>
    <xf numFmtId="0" fontId="14" fillId="0" borderId="29" xfId="54" applyFont="1" applyBorder="1" applyAlignment="1" applyProtection="1">
      <alignment horizontal="center" vertical="center"/>
      <protection hidden="1"/>
    </xf>
    <xf numFmtId="0" fontId="14" fillId="0" borderId="17" xfId="54" applyFont="1" applyBorder="1" applyAlignment="1" applyProtection="1">
      <alignment horizontal="center" vertical="center"/>
      <protection hidden="1"/>
    </xf>
    <xf numFmtId="167" fontId="54" fillId="0" borderId="0" xfId="53" applyNumberFormat="1" applyFont="1" applyFill="1" applyBorder="1" applyAlignment="1">
      <alignment horizontal="center" vertical="center"/>
    </xf>
    <xf numFmtId="170" fontId="42" fillId="0" borderId="0" xfId="0" applyNumberFormat="1" applyFont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167" fontId="42" fillId="0" borderId="47" xfId="0" applyNumberFormat="1" applyFont="1" applyBorder="1" applyAlignment="1">
      <alignment horizontal="center" vertical="center"/>
    </xf>
    <xf numFmtId="0" fontId="38" fillId="34" borderId="51" xfId="0" applyFont="1" applyFill="1" applyBorder="1" applyAlignment="1">
      <alignment horizontal="center" vertical="center" wrapText="1"/>
    </xf>
    <xf numFmtId="0" fontId="38" fillId="34" borderId="49" xfId="0" applyFont="1" applyFill="1" applyBorder="1" applyAlignment="1">
      <alignment horizontal="center" vertical="center"/>
    </xf>
    <xf numFmtId="0" fontId="38" fillId="34" borderId="65" xfId="0" applyFont="1" applyFill="1" applyBorder="1" applyAlignment="1">
      <alignment horizontal="center" vertical="center"/>
    </xf>
    <xf numFmtId="0" fontId="54" fillId="0" borderId="59" xfId="53" applyFont="1" applyFill="1" applyBorder="1" applyAlignment="1">
      <alignment horizontal="center" vertical="center"/>
    </xf>
    <xf numFmtId="0" fontId="54" fillId="0" borderId="45" xfId="53" applyFont="1" applyFill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_BuiltIn_Comma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 1 1" xfId="63"/>
    <cellStyle name="Titre 1 1 1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2">
    <dxf>
      <font>
        <color auto="1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238125</xdr:colOff>
      <xdr:row>2</xdr:row>
      <xdr:rowOff>171450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1162050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0025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1333500</xdr:colOff>
      <xdr:row>2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9.7109375" style="110" customWidth="1"/>
    <col min="2" max="3" width="15.7109375" style="111" customWidth="1"/>
    <col min="4" max="4" width="40.7109375" style="110" customWidth="1"/>
    <col min="5" max="5" width="8.7109375" style="110" customWidth="1"/>
    <col min="6" max="7" width="11.57421875" style="110" customWidth="1"/>
    <col min="8" max="10" width="11.57421875" style="111" customWidth="1"/>
    <col min="11" max="11" width="13.7109375" style="116" customWidth="1"/>
    <col min="12" max="13" width="7.7109375" style="110" customWidth="1"/>
    <col min="14" max="16384" width="11.57421875" style="110" customWidth="1"/>
  </cols>
  <sheetData>
    <row r="1" spans="9:13" ht="18" customHeight="1">
      <c r="I1" s="191" t="s">
        <v>55</v>
      </c>
      <c r="J1" s="191"/>
      <c r="K1" s="192"/>
      <c r="L1" s="197">
        <v>2017</v>
      </c>
      <c r="M1" s="198"/>
    </row>
    <row r="2" spans="1:13" ht="18" customHeight="1">
      <c r="A2" s="190"/>
      <c r="B2" s="190"/>
      <c r="C2" s="190"/>
      <c r="D2" s="190"/>
      <c r="E2" s="190"/>
      <c r="F2" s="190"/>
      <c r="G2" s="190"/>
      <c r="H2" s="190"/>
      <c r="I2" s="191" t="s">
        <v>2</v>
      </c>
      <c r="J2" s="191"/>
      <c r="K2" s="192"/>
      <c r="L2" s="193"/>
      <c r="M2" s="194"/>
    </row>
    <row r="3" spans="1:13" ht="18" customHeight="1">
      <c r="A3" s="1"/>
      <c r="B3" s="112"/>
      <c r="C3" s="112"/>
      <c r="D3" s="113"/>
      <c r="E3" s="113"/>
      <c r="F3" s="112"/>
      <c r="G3" s="113"/>
      <c r="I3" s="112"/>
      <c r="J3" s="112"/>
      <c r="K3" s="6" t="s">
        <v>5</v>
      </c>
      <c r="L3" s="195"/>
      <c r="M3" s="196"/>
    </row>
    <row r="4" spans="1:13" ht="18" customHeight="1">
      <c r="A4" s="2"/>
      <c r="B4" s="3"/>
      <c r="C4" s="3"/>
      <c r="D4" s="199" t="s">
        <v>54</v>
      </c>
      <c r="E4" s="199"/>
      <c r="F4" s="199"/>
      <c r="G4" s="199"/>
      <c r="H4" s="199"/>
      <c r="I4" s="199"/>
      <c r="J4" s="5"/>
      <c r="K4" s="6" t="s">
        <v>6</v>
      </c>
      <c r="L4" s="195"/>
      <c r="M4" s="196"/>
    </row>
    <row r="5" spans="1:13" ht="18" customHeight="1">
      <c r="A5" s="178" t="s">
        <v>53</v>
      </c>
      <c r="B5" s="178"/>
      <c r="C5" s="17">
        <v>43101</v>
      </c>
      <c r="E5" s="4"/>
      <c r="F5" s="4"/>
      <c r="G5" s="4"/>
      <c r="H5" s="5"/>
      <c r="I5" s="5"/>
      <c r="J5" s="5"/>
      <c r="K5" s="6" t="s">
        <v>90</v>
      </c>
      <c r="L5" s="188"/>
      <c r="M5" s="189"/>
    </row>
    <row r="6" spans="1:13" ht="5.25" customHeight="1">
      <c r="A6" s="114"/>
      <c r="B6" s="115"/>
      <c r="C6" s="3"/>
      <c r="D6" s="4"/>
      <c r="E6" s="4"/>
      <c r="F6" s="4"/>
      <c r="G6" s="4"/>
      <c r="H6" s="5"/>
      <c r="I6" s="5"/>
      <c r="J6" s="5"/>
      <c r="K6" s="6"/>
      <c r="L6" s="7"/>
      <c r="M6" s="113"/>
    </row>
    <row r="7" spans="1:13" ht="18" customHeight="1">
      <c r="A7" s="178" t="s">
        <v>16</v>
      </c>
      <c r="B7" s="178"/>
      <c r="C7" s="177"/>
      <c r="D7" s="177"/>
      <c r="E7" s="47"/>
      <c r="F7" s="4"/>
      <c r="G7" s="4"/>
      <c r="H7" s="5"/>
      <c r="I7" s="5"/>
      <c r="J7" s="5"/>
      <c r="K7" s="6"/>
      <c r="L7" s="7"/>
      <c r="M7" s="113"/>
    </row>
    <row r="8" spans="1:13" ht="18" customHeight="1">
      <c r="A8" s="178" t="s">
        <v>3</v>
      </c>
      <c r="B8" s="178"/>
      <c r="C8" s="177"/>
      <c r="D8" s="177"/>
      <c r="E8" s="177"/>
      <c r="F8" s="4"/>
      <c r="G8" s="4"/>
      <c r="H8" s="5"/>
      <c r="I8" s="5"/>
      <c r="J8" s="5"/>
      <c r="K8" s="6"/>
      <c r="L8" s="7"/>
      <c r="M8" s="113"/>
    </row>
    <row r="9" spans="1:4" ht="9.75" customHeight="1" thickBot="1">
      <c r="A9" s="8"/>
      <c r="B9" s="9"/>
      <c r="C9" s="9"/>
      <c r="D9" s="10"/>
    </row>
    <row r="10" spans="1:13" ht="15.75" customHeight="1">
      <c r="A10" s="179" t="s">
        <v>4</v>
      </c>
      <c r="B10" s="179" t="s">
        <v>7</v>
      </c>
      <c r="C10" s="179" t="s">
        <v>12</v>
      </c>
      <c r="D10" s="179" t="s">
        <v>20</v>
      </c>
      <c r="E10" s="184" t="s">
        <v>8</v>
      </c>
      <c r="F10" s="185"/>
      <c r="G10" s="185"/>
      <c r="H10" s="185"/>
      <c r="I10" s="185"/>
      <c r="J10" s="185"/>
      <c r="K10" s="48" t="s">
        <v>0</v>
      </c>
      <c r="L10" s="200" t="s">
        <v>1</v>
      </c>
      <c r="M10" s="201"/>
    </row>
    <row r="11" spans="1:13" ht="9.75" customHeight="1">
      <c r="A11" s="180"/>
      <c r="B11" s="182"/>
      <c r="C11" s="182"/>
      <c r="D11" s="182"/>
      <c r="E11" s="186" t="s">
        <v>87</v>
      </c>
      <c r="F11" s="187"/>
      <c r="G11" s="171">
        <v>6251</v>
      </c>
      <c r="H11" s="171">
        <v>6256</v>
      </c>
      <c r="I11" s="171">
        <v>62570</v>
      </c>
      <c r="J11" s="173">
        <v>62571</v>
      </c>
      <c r="K11" s="202">
        <v>4456620</v>
      </c>
      <c r="L11" s="204">
        <v>402000</v>
      </c>
      <c r="M11" s="205"/>
    </row>
    <row r="12" spans="1:13" ht="9" customHeight="1">
      <c r="A12" s="180"/>
      <c r="B12" s="182"/>
      <c r="C12" s="182"/>
      <c r="D12" s="182"/>
      <c r="E12" s="186"/>
      <c r="F12" s="187"/>
      <c r="G12" s="172"/>
      <c r="H12" s="172"/>
      <c r="I12" s="172"/>
      <c r="J12" s="174"/>
      <c r="K12" s="203"/>
      <c r="L12" s="206"/>
      <c r="M12" s="207"/>
    </row>
    <row r="13" spans="1:13" ht="39" customHeight="1" thickBot="1">
      <c r="A13" s="181"/>
      <c r="B13" s="183"/>
      <c r="C13" s="183"/>
      <c r="D13" s="183"/>
      <c r="E13" s="14" t="s">
        <v>13</v>
      </c>
      <c r="F13" s="18" t="s">
        <v>19</v>
      </c>
      <c r="G13" s="15" t="s">
        <v>14</v>
      </c>
      <c r="H13" s="16" t="s">
        <v>9</v>
      </c>
      <c r="I13" s="16" t="s">
        <v>17</v>
      </c>
      <c r="J13" s="39" t="s">
        <v>11</v>
      </c>
      <c r="K13" s="41" t="s">
        <v>18</v>
      </c>
      <c r="L13" s="208"/>
      <c r="M13" s="209"/>
    </row>
    <row r="14" spans="1:13" ht="16.5">
      <c r="A14" s="117"/>
      <c r="B14" s="118"/>
      <c r="C14" s="118"/>
      <c r="D14" s="117"/>
      <c r="E14" s="23"/>
      <c r="F14" s="24">
        <f>IF(E14="","",E14*0.568)</f>
      </c>
      <c r="G14" s="30"/>
      <c r="H14" s="119"/>
      <c r="I14" s="120"/>
      <c r="J14" s="121"/>
      <c r="K14" s="122"/>
      <c r="L14" s="175">
        <f>SUM(F14:K14)</f>
        <v>0</v>
      </c>
      <c r="M14" s="176"/>
    </row>
    <row r="15" spans="1:13" ht="16.5" customHeight="1">
      <c r="A15" s="117"/>
      <c r="B15" s="118"/>
      <c r="C15" s="118"/>
      <c r="D15" s="117"/>
      <c r="E15" s="23"/>
      <c r="F15" s="24"/>
      <c r="G15" s="30"/>
      <c r="H15" s="25"/>
      <c r="I15" s="25"/>
      <c r="J15" s="31"/>
      <c r="K15" s="36"/>
      <c r="L15" s="175">
        <f aca="true" t="shared" si="0" ref="L15:L24">SUM(F15:K15)</f>
        <v>0</v>
      </c>
      <c r="M15" s="176"/>
    </row>
    <row r="16" spans="1:13" ht="16.5" customHeight="1">
      <c r="A16" s="117"/>
      <c r="B16" s="118"/>
      <c r="C16" s="118"/>
      <c r="D16" s="117"/>
      <c r="E16" s="23"/>
      <c r="F16" s="24">
        <f aca="true" t="shared" si="1" ref="F16:F24">IF(E16="","",E16*0.568)</f>
      </c>
      <c r="G16" s="30"/>
      <c r="H16" s="30"/>
      <c r="I16" s="24"/>
      <c r="J16" s="32"/>
      <c r="K16" s="35"/>
      <c r="L16" s="175">
        <f t="shared" si="0"/>
        <v>0</v>
      </c>
      <c r="M16" s="176"/>
    </row>
    <row r="17" spans="1:13" ht="16.5" customHeight="1">
      <c r="A17" s="117"/>
      <c r="B17" s="118"/>
      <c r="C17" s="118"/>
      <c r="D17" s="117"/>
      <c r="E17" s="23"/>
      <c r="F17" s="24">
        <f t="shared" si="1"/>
      </c>
      <c r="G17" s="30"/>
      <c r="H17" s="30"/>
      <c r="I17" s="24"/>
      <c r="J17" s="32"/>
      <c r="K17" s="35"/>
      <c r="L17" s="175">
        <f t="shared" si="0"/>
        <v>0</v>
      </c>
      <c r="M17" s="176"/>
    </row>
    <row r="18" spans="1:13" ht="16.5" customHeight="1">
      <c r="A18" s="123"/>
      <c r="B18" s="118"/>
      <c r="C18" s="118"/>
      <c r="D18" s="117"/>
      <c r="E18" s="23"/>
      <c r="F18" s="24"/>
      <c r="G18" s="30"/>
      <c r="H18" s="30"/>
      <c r="I18" s="24"/>
      <c r="J18" s="32"/>
      <c r="K18" s="35"/>
      <c r="L18" s="175">
        <f>SUM(F18:K18)</f>
        <v>0</v>
      </c>
      <c r="M18" s="176"/>
    </row>
    <row r="19" spans="1:13" ht="16.5" customHeight="1">
      <c r="A19" s="123"/>
      <c r="B19" s="118"/>
      <c r="C19" s="118"/>
      <c r="D19" s="117"/>
      <c r="E19" s="23"/>
      <c r="F19" s="24"/>
      <c r="G19" s="30"/>
      <c r="H19" s="30"/>
      <c r="I19" s="24"/>
      <c r="J19" s="32"/>
      <c r="K19" s="35"/>
      <c r="L19" s="175">
        <f>SUM(F19:K19)</f>
        <v>0</v>
      </c>
      <c r="M19" s="176"/>
    </row>
    <row r="20" spans="1:13" ht="16.5" customHeight="1">
      <c r="A20" s="123"/>
      <c r="B20" s="118"/>
      <c r="C20" s="118"/>
      <c r="D20" s="117"/>
      <c r="E20" s="23"/>
      <c r="F20" s="24">
        <f t="shared" si="1"/>
      </c>
      <c r="G20" s="30"/>
      <c r="H20" s="30"/>
      <c r="I20" s="24"/>
      <c r="J20" s="32"/>
      <c r="K20" s="35"/>
      <c r="L20" s="175">
        <f t="shared" si="0"/>
        <v>0</v>
      </c>
      <c r="M20" s="176"/>
    </row>
    <row r="21" spans="1:13" ht="16.5" customHeight="1">
      <c r="A21" s="123"/>
      <c r="B21" s="118"/>
      <c r="C21" s="118"/>
      <c r="D21" s="117"/>
      <c r="E21" s="23"/>
      <c r="F21" s="24">
        <f t="shared" si="1"/>
      </c>
      <c r="G21" s="30"/>
      <c r="H21" s="30"/>
      <c r="I21" s="24"/>
      <c r="J21" s="32"/>
      <c r="K21" s="35"/>
      <c r="L21" s="175">
        <f t="shared" si="0"/>
        <v>0</v>
      </c>
      <c r="M21" s="176"/>
    </row>
    <row r="22" spans="1:13" ht="16.5" customHeight="1">
      <c r="A22" s="123"/>
      <c r="B22" s="118"/>
      <c r="C22" s="118"/>
      <c r="D22" s="117"/>
      <c r="E22" s="23"/>
      <c r="F22" s="24">
        <f t="shared" si="1"/>
      </c>
      <c r="G22" s="30"/>
      <c r="H22" s="30"/>
      <c r="I22" s="24"/>
      <c r="J22" s="32"/>
      <c r="K22" s="35"/>
      <c r="L22" s="175">
        <f>SUM(F22:K22)</f>
        <v>0</v>
      </c>
      <c r="M22" s="176"/>
    </row>
    <row r="23" spans="1:13" ht="16.5" customHeight="1">
      <c r="A23" s="123"/>
      <c r="B23" s="118"/>
      <c r="C23" s="118"/>
      <c r="D23" s="117"/>
      <c r="E23" s="23"/>
      <c r="F23" s="24">
        <f t="shared" si="1"/>
      </c>
      <c r="G23" s="30"/>
      <c r="H23" s="30"/>
      <c r="I23" s="24"/>
      <c r="J23" s="32"/>
      <c r="K23" s="35"/>
      <c r="L23" s="175">
        <f t="shared" si="0"/>
        <v>0</v>
      </c>
      <c r="M23" s="176"/>
    </row>
    <row r="24" spans="1:13" ht="16.5" customHeight="1">
      <c r="A24" s="123"/>
      <c r="B24" s="118"/>
      <c r="C24" s="118"/>
      <c r="D24" s="117"/>
      <c r="E24" s="23"/>
      <c r="F24" s="24">
        <f t="shared" si="1"/>
      </c>
      <c r="G24" s="30"/>
      <c r="H24" s="30"/>
      <c r="I24" s="24"/>
      <c r="J24" s="32"/>
      <c r="K24" s="35"/>
      <c r="L24" s="175">
        <f t="shared" si="0"/>
        <v>0</v>
      </c>
      <c r="M24" s="176"/>
    </row>
    <row r="25" spans="1:13" ht="16.5">
      <c r="A25" s="123"/>
      <c r="B25" s="124"/>
      <c r="C25" s="124"/>
      <c r="D25" s="117"/>
      <c r="E25" s="23"/>
      <c r="F25" s="24">
        <f aca="true" t="shared" si="2" ref="F25:F30">IF(E25="","",E25*0.568)</f>
      </c>
      <c r="G25" s="31"/>
      <c r="H25" s="25"/>
      <c r="I25" s="25"/>
      <c r="J25" s="33"/>
      <c r="K25" s="36"/>
      <c r="L25" s="160">
        <f>SUM(F25:K25)</f>
        <v>0</v>
      </c>
      <c r="M25" s="161"/>
    </row>
    <row r="26" spans="1:13" ht="16.5">
      <c r="A26" s="123"/>
      <c r="B26" s="118"/>
      <c r="C26" s="118"/>
      <c r="D26" s="117"/>
      <c r="E26" s="23"/>
      <c r="F26" s="24">
        <f t="shared" si="2"/>
      </c>
      <c r="G26" s="31"/>
      <c r="H26" s="25"/>
      <c r="I26" s="25"/>
      <c r="J26" s="33"/>
      <c r="K26" s="36"/>
      <c r="L26" s="160">
        <f>SUM(F26:K26)</f>
        <v>0</v>
      </c>
      <c r="M26" s="161"/>
    </row>
    <row r="27" spans="1:13" ht="15" customHeight="1">
      <c r="A27" s="123"/>
      <c r="B27" s="124"/>
      <c r="C27" s="118"/>
      <c r="D27" s="124"/>
      <c r="E27" s="23"/>
      <c r="F27" s="24">
        <f t="shared" si="2"/>
      </c>
      <c r="G27" s="31"/>
      <c r="H27" s="25"/>
      <c r="I27" s="25"/>
      <c r="J27" s="33"/>
      <c r="K27" s="36"/>
      <c r="L27" s="160">
        <f>SUM(F27:K27)</f>
        <v>0</v>
      </c>
      <c r="M27" s="161"/>
    </row>
    <row r="28" spans="1:13" ht="16.5">
      <c r="A28" s="123"/>
      <c r="B28" s="118"/>
      <c r="C28" s="118"/>
      <c r="D28" s="117"/>
      <c r="E28" s="23"/>
      <c r="F28" s="24">
        <f t="shared" si="2"/>
      </c>
      <c r="G28" s="26"/>
      <c r="H28" s="26"/>
      <c r="I28" s="26"/>
      <c r="J28" s="34"/>
      <c r="K28" s="37"/>
      <c r="L28" s="158">
        <f aca="true" t="shared" si="3" ref="L28:L38">SUM(F28:K28)</f>
        <v>0</v>
      </c>
      <c r="M28" s="159"/>
    </row>
    <row r="29" spans="1:13" ht="16.5">
      <c r="A29" s="123"/>
      <c r="B29" s="118"/>
      <c r="C29" s="118"/>
      <c r="D29" s="117"/>
      <c r="E29" s="23"/>
      <c r="F29" s="24">
        <f>IF(E29="","",E29*0.568)</f>
      </c>
      <c r="G29" s="26"/>
      <c r="H29" s="26"/>
      <c r="I29" s="26"/>
      <c r="J29" s="34"/>
      <c r="K29" s="37"/>
      <c r="L29" s="158">
        <f t="shared" si="3"/>
        <v>0</v>
      </c>
      <c r="M29" s="159"/>
    </row>
    <row r="30" spans="1:13" ht="16.5">
      <c r="A30" s="123"/>
      <c r="B30" s="118"/>
      <c r="C30" s="118"/>
      <c r="D30" s="117"/>
      <c r="E30" s="23"/>
      <c r="F30" s="24">
        <f t="shared" si="2"/>
      </c>
      <c r="G30" s="26"/>
      <c r="H30" s="26"/>
      <c r="I30" s="26"/>
      <c r="J30" s="34"/>
      <c r="K30" s="37"/>
      <c r="L30" s="158">
        <f t="shared" si="3"/>
        <v>0</v>
      </c>
      <c r="M30" s="159"/>
    </row>
    <row r="31" spans="1:13" ht="16.5">
      <c r="A31" s="123"/>
      <c r="B31" s="118"/>
      <c r="C31" s="118"/>
      <c r="D31" s="117"/>
      <c r="E31" s="23"/>
      <c r="F31" s="24">
        <f aca="true" t="shared" si="4" ref="F31:F38">IF(E31="","",E31*0.568)</f>
      </c>
      <c r="G31" s="26"/>
      <c r="H31" s="26"/>
      <c r="I31" s="26"/>
      <c r="J31" s="34"/>
      <c r="K31" s="37"/>
      <c r="L31" s="158">
        <f t="shared" si="3"/>
        <v>0</v>
      </c>
      <c r="M31" s="159"/>
    </row>
    <row r="32" spans="1:13" ht="16.5">
      <c r="A32" s="123"/>
      <c r="B32" s="118"/>
      <c r="C32" s="118"/>
      <c r="D32" s="117"/>
      <c r="E32" s="23"/>
      <c r="F32" s="24">
        <f t="shared" si="4"/>
      </c>
      <c r="G32" s="26"/>
      <c r="H32" s="26"/>
      <c r="I32" s="26"/>
      <c r="J32" s="34"/>
      <c r="K32" s="37"/>
      <c r="L32" s="158">
        <f aca="true" t="shared" si="5" ref="L32:L37">SUM(F32:K32)</f>
        <v>0</v>
      </c>
      <c r="M32" s="159"/>
    </row>
    <row r="33" spans="1:13" ht="16.5">
      <c r="A33" s="123"/>
      <c r="B33" s="118"/>
      <c r="C33" s="118"/>
      <c r="D33" s="117"/>
      <c r="E33" s="23"/>
      <c r="F33" s="24"/>
      <c r="G33" s="44"/>
      <c r="H33" s="44"/>
      <c r="I33" s="26"/>
      <c r="J33" s="34"/>
      <c r="K33" s="45"/>
      <c r="L33" s="158">
        <f t="shared" si="5"/>
        <v>0</v>
      </c>
      <c r="M33" s="159"/>
    </row>
    <row r="34" spans="1:13" ht="16.5">
      <c r="A34" s="123"/>
      <c r="B34" s="118"/>
      <c r="C34" s="118"/>
      <c r="D34" s="117"/>
      <c r="E34" s="23"/>
      <c r="F34" s="24">
        <f t="shared" si="4"/>
      </c>
      <c r="G34" s="44"/>
      <c r="H34" s="44"/>
      <c r="I34" s="26"/>
      <c r="J34" s="34"/>
      <c r="K34" s="45"/>
      <c r="L34" s="158">
        <f t="shared" si="5"/>
        <v>0</v>
      </c>
      <c r="M34" s="159"/>
    </row>
    <row r="35" spans="1:13" ht="16.5">
      <c r="A35" s="123"/>
      <c r="B35" s="118"/>
      <c r="C35" s="118"/>
      <c r="D35" s="117"/>
      <c r="E35" s="23"/>
      <c r="F35" s="24">
        <f t="shared" si="4"/>
      </c>
      <c r="G35" s="44"/>
      <c r="H35" s="44"/>
      <c r="I35" s="26"/>
      <c r="J35" s="34"/>
      <c r="K35" s="45"/>
      <c r="L35" s="158">
        <f t="shared" si="5"/>
        <v>0</v>
      </c>
      <c r="M35" s="159"/>
    </row>
    <row r="36" spans="1:13" ht="16.5">
      <c r="A36" s="123"/>
      <c r="B36" s="125"/>
      <c r="C36" s="125"/>
      <c r="D36" s="126"/>
      <c r="E36" s="43"/>
      <c r="F36" s="24">
        <f t="shared" si="4"/>
      </c>
      <c r="G36" s="44"/>
      <c r="H36" s="44"/>
      <c r="I36" s="26"/>
      <c r="J36" s="34"/>
      <c r="K36" s="45"/>
      <c r="L36" s="158">
        <f t="shared" si="5"/>
        <v>0</v>
      </c>
      <c r="M36" s="159"/>
    </row>
    <row r="37" spans="1:13" ht="16.5">
      <c r="A37" s="123"/>
      <c r="B37" s="125"/>
      <c r="C37" s="125"/>
      <c r="D37" s="126"/>
      <c r="E37" s="43"/>
      <c r="F37" s="24">
        <f>IF(E37="","",E37*0.568)</f>
      </c>
      <c r="G37" s="44"/>
      <c r="H37" s="44"/>
      <c r="I37" s="26"/>
      <c r="J37" s="34"/>
      <c r="K37" s="45"/>
      <c r="L37" s="158">
        <f t="shared" si="5"/>
        <v>0</v>
      </c>
      <c r="M37" s="159"/>
    </row>
    <row r="38" spans="1:13" ht="17.25" thickBot="1">
      <c r="A38" s="117"/>
      <c r="B38" s="127"/>
      <c r="C38" s="127"/>
      <c r="D38" s="128"/>
      <c r="E38" s="27"/>
      <c r="F38" s="42">
        <f t="shared" si="4"/>
      </c>
      <c r="G38" s="28"/>
      <c r="H38" s="28"/>
      <c r="I38" s="29"/>
      <c r="J38" s="29"/>
      <c r="K38" s="38"/>
      <c r="L38" s="164">
        <f t="shared" si="3"/>
        <v>0</v>
      </c>
      <c r="M38" s="165"/>
    </row>
    <row r="39" spans="1:13" ht="19.5" thickBot="1">
      <c r="A39" s="166" t="s">
        <v>10</v>
      </c>
      <c r="B39" s="167"/>
      <c r="C39" s="167"/>
      <c r="D39" s="168"/>
      <c r="E39" s="21">
        <f aca="true" t="shared" si="6" ref="E39:K39">SUM(E14:E38)</f>
        <v>0</v>
      </c>
      <c r="F39" s="19">
        <f t="shared" si="6"/>
        <v>0</v>
      </c>
      <c r="G39" s="19">
        <f t="shared" si="6"/>
        <v>0</v>
      </c>
      <c r="H39" s="19">
        <f t="shared" si="6"/>
        <v>0</v>
      </c>
      <c r="I39" s="20">
        <f t="shared" si="6"/>
        <v>0</v>
      </c>
      <c r="J39" s="20">
        <f t="shared" si="6"/>
        <v>0</v>
      </c>
      <c r="K39" s="40">
        <f t="shared" si="6"/>
        <v>0</v>
      </c>
      <c r="L39" s="169">
        <f>SUM(L14:M38)</f>
        <v>0</v>
      </c>
      <c r="M39" s="170"/>
    </row>
    <row r="40" spans="1:13" ht="23.25" customHeight="1">
      <c r="A40" s="12"/>
      <c r="B40" s="11"/>
      <c r="C40" s="11"/>
      <c r="D40" s="11"/>
      <c r="E40" s="22"/>
      <c r="F40" s="11"/>
      <c r="G40" s="11"/>
      <c r="H40" s="129"/>
      <c r="I40" s="129"/>
      <c r="J40" s="129"/>
      <c r="K40" s="130"/>
      <c r="L40" s="131"/>
      <c r="M40" s="131"/>
    </row>
    <row r="41" spans="1:13" ht="3.75" customHeight="1">
      <c r="A41" s="113"/>
      <c r="B41" s="12"/>
      <c r="C41" s="12"/>
      <c r="D41" s="12"/>
      <c r="E41" s="12"/>
      <c r="F41" s="12"/>
      <c r="G41" s="12"/>
      <c r="H41" s="112"/>
      <c r="I41" s="112"/>
      <c r="J41" s="112"/>
      <c r="K41" s="132"/>
      <c r="L41" s="113"/>
      <c r="M41" s="113"/>
    </row>
    <row r="42" spans="1:13" s="133" customFormat="1" ht="12.75">
      <c r="A42" s="162" t="s">
        <v>15</v>
      </c>
      <c r="B42" s="162"/>
      <c r="C42" s="162"/>
      <c r="D42" s="163"/>
      <c r="E42" s="163"/>
      <c r="F42" s="163"/>
      <c r="G42" s="13"/>
      <c r="K42" s="134"/>
      <c r="L42" s="134"/>
      <c r="M42" s="135"/>
    </row>
    <row r="43" spans="1:13" s="133" customFormat="1" ht="12.75">
      <c r="A43" s="162"/>
      <c r="B43" s="162"/>
      <c r="C43" s="162"/>
      <c r="D43" s="163"/>
      <c r="E43" s="163"/>
      <c r="F43" s="163"/>
      <c r="G43" s="13"/>
      <c r="K43" s="134"/>
      <c r="L43" s="134"/>
      <c r="M43" s="135"/>
    </row>
    <row r="44" spans="1:13" s="133" customFormat="1" ht="19.5">
      <c r="A44" s="136"/>
      <c r="B44" s="137"/>
      <c r="C44" s="138"/>
      <c r="D44" s="139"/>
      <c r="E44" s="140"/>
      <c r="F44" s="140"/>
      <c r="G44" s="139"/>
      <c r="H44" s="139"/>
      <c r="I44" s="139"/>
      <c r="J44" s="139"/>
      <c r="K44" s="134"/>
      <c r="L44" s="134"/>
      <c r="M44" s="135"/>
    </row>
  </sheetData>
  <sheetProtection/>
  <mergeCells count="57">
    <mergeCell ref="I1:K1"/>
    <mergeCell ref="L1:M1"/>
    <mergeCell ref="D4:I4"/>
    <mergeCell ref="L18:M18"/>
    <mergeCell ref="L19:M19"/>
    <mergeCell ref="L10:M10"/>
    <mergeCell ref="K11:K12"/>
    <mergeCell ref="L11:M12"/>
    <mergeCell ref="L13:M13"/>
    <mergeCell ref="L14:M14"/>
    <mergeCell ref="L16:M16"/>
    <mergeCell ref="A5:B5"/>
    <mergeCell ref="L5:M5"/>
    <mergeCell ref="A2:H2"/>
    <mergeCell ref="I2:K2"/>
    <mergeCell ref="L2:M2"/>
    <mergeCell ref="L3:M3"/>
    <mergeCell ref="L4:M4"/>
    <mergeCell ref="A7:B7"/>
    <mergeCell ref="C7:D7"/>
    <mergeCell ref="A8:B8"/>
    <mergeCell ref="C8:E8"/>
    <mergeCell ref="A10:A13"/>
    <mergeCell ref="B10:B13"/>
    <mergeCell ref="C10:C13"/>
    <mergeCell ref="D10:D13"/>
    <mergeCell ref="E10:J10"/>
    <mergeCell ref="E11:F12"/>
    <mergeCell ref="G11:G12"/>
    <mergeCell ref="H11:H12"/>
    <mergeCell ref="I11:I12"/>
    <mergeCell ref="J11:J12"/>
    <mergeCell ref="L24:M24"/>
    <mergeCell ref="L23:M23"/>
    <mergeCell ref="L21:M21"/>
    <mergeCell ref="L20:M20"/>
    <mergeCell ref="L17:M17"/>
    <mergeCell ref="L22:M22"/>
    <mergeCell ref="L15:M15"/>
    <mergeCell ref="A42:C43"/>
    <mergeCell ref="D42:F43"/>
    <mergeCell ref="L30:M30"/>
    <mergeCell ref="L31:M31"/>
    <mergeCell ref="L38:M38"/>
    <mergeCell ref="A39:D39"/>
    <mergeCell ref="L39:M39"/>
    <mergeCell ref="L32:M32"/>
    <mergeCell ref="L34:M34"/>
    <mergeCell ref="L35:M35"/>
    <mergeCell ref="L36:M36"/>
    <mergeCell ref="L37:M37"/>
    <mergeCell ref="L33:M33"/>
    <mergeCell ref="L29:M29"/>
    <mergeCell ref="L25:M25"/>
    <mergeCell ref="L26:M26"/>
    <mergeCell ref="L28:M28"/>
    <mergeCell ref="L27:M27"/>
  </mergeCells>
  <printOptions horizontalCentered="1"/>
  <pageMargins left="0.7086614173228347" right="0.7086614173228347" top="0.5511811023622047" bottom="0.7480314960629921" header="0.31496062992125984" footer="0.31496062992125984"/>
  <pageSetup fitToHeight="1" fitToWidth="1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5" zoomScaleNormal="85" zoomScalePageLayoutView="0" workbookViewId="0" topLeftCell="A34">
      <selection activeCell="D4" sqref="D4"/>
    </sheetView>
  </sheetViews>
  <sheetFormatPr defaultColWidth="11.421875" defaultRowHeight="12.75"/>
  <cols>
    <col min="1" max="1" width="11.421875" style="53" customWidth="1"/>
    <col min="2" max="2" width="15.7109375" style="53" customWidth="1"/>
    <col min="3" max="3" width="19.7109375" style="53" customWidth="1"/>
    <col min="4" max="4" width="21.7109375" style="53" customWidth="1"/>
    <col min="5" max="5" width="20.7109375" style="53" customWidth="1"/>
    <col min="6" max="6" width="10.28125" style="53" customWidth="1"/>
    <col min="7" max="7" width="17.7109375" style="53" customWidth="1"/>
    <col min="8" max="8" width="28.57421875" style="53" customWidth="1"/>
    <col min="9" max="9" width="28.7109375" style="53" hidden="1" customWidth="1"/>
    <col min="10" max="16384" width="11.421875" style="53" customWidth="1"/>
  </cols>
  <sheetData>
    <row r="1" spans="1:9" ht="15" customHeight="1">
      <c r="A1" s="50"/>
      <c r="B1" s="50"/>
      <c r="C1" s="50"/>
      <c r="D1" s="50"/>
      <c r="E1" s="50"/>
      <c r="F1" s="51"/>
      <c r="G1" s="50"/>
      <c r="H1" s="52"/>
      <c r="I1" s="52"/>
    </row>
    <row r="2" spans="1:9" ht="15" customHeight="1" thickBot="1">
      <c r="A2" s="50"/>
      <c r="B2" s="50"/>
      <c r="C2" s="50"/>
      <c r="D2" s="211" t="s">
        <v>31</v>
      </c>
      <c r="E2" s="211"/>
      <c r="F2" s="211"/>
      <c r="G2" s="211"/>
      <c r="H2" s="52"/>
      <c r="I2" s="52"/>
    </row>
    <row r="3" spans="1:9" ht="19.5" customHeight="1" thickBot="1">
      <c r="A3" s="50"/>
      <c r="B3" s="50"/>
      <c r="C3" s="50"/>
      <c r="D3" s="50"/>
      <c r="E3" s="50"/>
      <c r="F3" s="50"/>
      <c r="G3" s="50"/>
      <c r="H3" s="54" t="s">
        <v>32</v>
      </c>
      <c r="I3" s="55"/>
    </row>
    <row r="4" spans="1:9" ht="19.5" customHeight="1" thickBot="1">
      <c r="A4" s="50"/>
      <c r="B4" s="50"/>
      <c r="C4" s="50"/>
      <c r="D4" s="50"/>
      <c r="E4" s="50"/>
      <c r="F4" s="50"/>
      <c r="G4" s="50"/>
      <c r="H4" s="56"/>
      <c r="I4" s="55"/>
    </row>
    <row r="5" spans="1:9" ht="15" customHeight="1">
      <c r="A5" s="50"/>
      <c r="B5" s="50"/>
      <c r="C5" s="50"/>
      <c r="D5" s="50"/>
      <c r="E5" s="50"/>
      <c r="F5" s="50"/>
      <c r="G5" s="50"/>
      <c r="H5" s="57"/>
      <c r="I5" s="57"/>
    </row>
    <row r="6" spans="1:9" ht="19.5" customHeight="1">
      <c r="A6" s="58"/>
      <c r="B6" s="58"/>
      <c r="C6" s="58"/>
      <c r="D6" s="212" t="s">
        <v>91</v>
      </c>
      <c r="E6" s="212"/>
      <c r="F6" s="212"/>
      <c r="G6" s="58"/>
      <c r="H6" s="59"/>
      <c r="I6" s="58"/>
    </row>
    <row r="7" spans="1:9" ht="15" customHeight="1">
      <c r="A7" s="58"/>
      <c r="B7" s="58"/>
      <c r="C7" s="58"/>
      <c r="D7" s="58"/>
      <c r="E7" s="58"/>
      <c r="F7" s="58"/>
      <c r="G7" s="58"/>
      <c r="H7" s="59"/>
      <c r="I7" s="58"/>
    </row>
    <row r="8" spans="1:9" ht="15" customHeight="1">
      <c r="A8" s="58"/>
      <c r="B8" s="58"/>
      <c r="C8" s="213" t="s">
        <v>21</v>
      </c>
      <c r="D8" s="213"/>
      <c r="E8" s="213"/>
      <c r="F8" s="213"/>
      <c r="G8" s="213"/>
      <c r="H8" s="58"/>
      <c r="I8" s="58"/>
    </row>
    <row r="9" spans="1:9" ht="15" customHeight="1">
      <c r="A9" s="58"/>
      <c r="B9" s="58"/>
      <c r="C9" s="214" t="s">
        <v>22</v>
      </c>
      <c r="D9" s="214"/>
      <c r="E9" s="214"/>
      <c r="F9" s="214"/>
      <c r="G9" s="214"/>
      <c r="H9" s="58"/>
      <c r="I9" s="58"/>
    </row>
    <row r="10" spans="1:9" ht="15" customHeight="1">
      <c r="A10" s="58"/>
      <c r="B10" s="58"/>
      <c r="C10" s="60" t="s">
        <v>23</v>
      </c>
      <c r="D10" s="61" t="s">
        <v>24</v>
      </c>
      <c r="E10" s="215" t="s">
        <v>25</v>
      </c>
      <c r="F10" s="215"/>
      <c r="G10" s="62" t="s">
        <v>26</v>
      </c>
      <c r="H10" s="58"/>
      <c r="I10" s="58"/>
    </row>
    <row r="11" spans="1:9" ht="15" customHeight="1">
      <c r="A11" s="58"/>
      <c r="B11" s="58"/>
      <c r="C11" s="63">
        <v>3</v>
      </c>
      <c r="D11" s="64">
        <v>0.41</v>
      </c>
      <c r="E11" s="65">
        <v>0.245</v>
      </c>
      <c r="F11" s="66">
        <v>824</v>
      </c>
      <c r="G11" s="67">
        <v>0.286</v>
      </c>
      <c r="H11" s="58"/>
      <c r="I11" s="58"/>
    </row>
    <row r="12" spans="1:9" ht="15" customHeight="1">
      <c r="A12" s="58"/>
      <c r="B12" s="58"/>
      <c r="C12" s="68">
        <v>4</v>
      </c>
      <c r="D12" s="69">
        <v>0.493</v>
      </c>
      <c r="E12" s="65">
        <v>0.277</v>
      </c>
      <c r="F12" s="66">
        <v>1082</v>
      </c>
      <c r="G12" s="70">
        <v>0.332</v>
      </c>
      <c r="H12" s="58"/>
      <c r="I12" s="58"/>
    </row>
    <row r="13" spans="1:9" ht="15" customHeight="1">
      <c r="A13" s="58"/>
      <c r="B13" s="58"/>
      <c r="C13" s="68">
        <v>5</v>
      </c>
      <c r="D13" s="71">
        <v>0.543</v>
      </c>
      <c r="E13" s="72">
        <v>0.305</v>
      </c>
      <c r="F13" s="73">
        <v>1188</v>
      </c>
      <c r="G13" s="74">
        <v>0.364</v>
      </c>
      <c r="H13" s="58"/>
      <c r="I13" s="58"/>
    </row>
    <row r="14" spans="1:9" ht="15" customHeight="1">
      <c r="A14" s="58"/>
      <c r="B14" s="58"/>
      <c r="C14" s="68">
        <v>6</v>
      </c>
      <c r="D14" s="69">
        <v>0.568</v>
      </c>
      <c r="E14" s="65">
        <v>0.32</v>
      </c>
      <c r="F14" s="66">
        <v>1244</v>
      </c>
      <c r="G14" s="70">
        <v>0.382</v>
      </c>
      <c r="H14" s="58"/>
      <c r="I14" s="58"/>
    </row>
    <row r="15" spans="1:9" ht="15" customHeight="1">
      <c r="A15" s="58"/>
      <c r="B15" s="58"/>
      <c r="C15" s="68">
        <v>7</v>
      </c>
      <c r="D15" s="69">
        <v>0.595</v>
      </c>
      <c r="E15" s="65">
        <v>0.337</v>
      </c>
      <c r="F15" s="66">
        <v>1288</v>
      </c>
      <c r="G15" s="70">
        <v>0.401</v>
      </c>
      <c r="H15" s="58"/>
      <c r="I15" s="58"/>
    </row>
    <row r="16" spans="1:9" ht="15" customHeight="1">
      <c r="A16" s="58"/>
      <c r="B16" s="58"/>
      <c r="C16" s="75">
        <v>8</v>
      </c>
      <c r="D16" s="76">
        <v>0.619</v>
      </c>
      <c r="E16" s="77">
        <v>0.352</v>
      </c>
      <c r="F16" s="78">
        <v>1338</v>
      </c>
      <c r="G16" s="79">
        <v>0.419</v>
      </c>
      <c r="H16" s="58"/>
      <c r="I16" s="58"/>
    </row>
    <row r="17" spans="1:9" ht="15" customHeight="1">
      <c r="A17" s="58"/>
      <c r="B17" s="58"/>
      <c r="C17" s="75">
        <v>9</v>
      </c>
      <c r="D17" s="76">
        <v>0.635</v>
      </c>
      <c r="E17" s="77">
        <v>0.368</v>
      </c>
      <c r="F17" s="78">
        <v>1338</v>
      </c>
      <c r="G17" s="79">
        <v>0.435</v>
      </c>
      <c r="H17" s="58"/>
      <c r="I17" s="58"/>
    </row>
    <row r="18" spans="1:9" ht="15" customHeight="1">
      <c r="A18" s="58"/>
      <c r="B18" s="58"/>
      <c r="C18" s="75">
        <v>10</v>
      </c>
      <c r="D18" s="76">
        <v>0.668</v>
      </c>
      <c r="E18" s="77">
        <v>0.391</v>
      </c>
      <c r="F18" s="78">
        <v>1383</v>
      </c>
      <c r="G18" s="79">
        <v>0.46</v>
      </c>
      <c r="H18" s="58"/>
      <c r="I18" s="58"/>
    </row>
    <row r="19" spans="1:9" ht="15" customHeight="1">
      <c r="A19" s="58"/>
      <c r="B19" s="58"/>
      <c r="C19" s="75">
        <v>11</v>
      </c>
      <c r="D19" s="76">
        <v>0.681</v>
      </c>
      <c r="E19" s="77">
        <v>0.41</v>
      </c>
      <c r="F19" s="78">
        <v>1358</v>
      </c>
      <c r="G19" s="79">
        <v>0.478</v>
      </c>
      <c r="H19" s="58"/>
      <c r="I19" s="58"/>
    </row>
    <row r="20" spans="1:9" ht="15" customHeight="1">
      <c r="A20" s="58"/>
      <c r="B20" s="58"/>
      <c r="C20" s="75">
        <v>12</v>
      </c>
      <c r="D20" s="76">
        <v>0.717</v>
      </c>
      <c r="E20" s="77">
        <v>0.426</v>
      </c>
      <c r="F20" s="78">
        <v>1458</v>
      </c>
      <c r="G20" s="79">
        <v>0.499</v>
      </c>
      <c r="H20" s="58"/>
      <c r="I20" s="58"/>
    </row>
    <row r="21" spans="1:9" ht="15" customHeight="1">
      <c r="A21" s="58"/>
      <c r="B21" s="58"/>
      <c r="C21" s="80">
        <v>13</v>
      </c>
      <c r="D21" s="81">
        <v>0.729</v>
      </c>
      <c r="E21" s="82">
        <v>0.444</v>
      </c>
      <c r="F21" s="83">
        <v>1423</v>
      </c>
      <c r="G21" s="84">
        <v>0.515</v>
      </c>
      <c r="H21" s="58"/>
      <c r="I21" s="85"/>
    </row>
    <row r="22" spans="1:9" ht="15" customHeight="1">
      <c r="A22" s="58"/>
      <c r="B22" s="58"/>
      <c r="C22" s="86"/>
      <c r="D22" s="86"/>
      <c r="E22" s="86"/>
      <c r="F22" s="86"/>
      <c r="G22" s="86"/>
      <c r="H22" s="58"/>
      <c r="I22" s="85"/>
    </row>
    <row r="23" spans="1:9" ht="15" customHeight="1">
      <c r="A23" s="58"/>
      <c r="B23" s="58"/>
      <c r="C23" s="87"/>
      <c r="D23" s="86"/>
      <c r="E23" s="86"/>
      <c r="F23" s="86"/>
      <c r="G23" s="86"/>
      <c r="H23" s="58"/>
      <c r="I23" s="88"/>
    </row>
    <row r="24" spans="1:9" ht="15" customHeight="1">
      <c r="A24" s="58"/>
      <c r="B24" s="58"/>
      <c r="C24" s="58"/>
      <c r="D24" s="58"/>
      <c r="E24" s="86"/>
      <c r="F24" s="86"/>
      <c r="G24" s="86"/>
      <c r="H24" s="89"/>
      <c r="I24" s="89"/>
    </row>
    <row r="25" spans="1:9" ht="15" customHeight="1" thickBot="1">
      <c r="A25" s="58"/>
      <c r="B25" s="58"/>
      <c r="C25" s="86"/>
      <c r="D25" s="86"/>
      <c r="E25" s="86"/>
      <c r="F25" s="86"/>
      <c r="G25" s="86"/>
      <c r="H25" s="90"/>
      <c r="I25" s="90"/>
    </row>
    <row r="26" spans="1:9" ht="15" customHeight="1">
      <c r="A26" s="91"/>
      <c r="B26" s="92" t="s">
        <v>39</v>
      </c>
      <c r="C26" s="210"/>
      <c r="D26" s="210"/>
      <c r="E26" s="210"/>
      <c r="F26" s="210" t="s">
        <v>33</v>
      </c>
      <c r="G26" s="210"/>
      <c r="H26" s="93" t="s">
        <v>34</v>
      </c>
      <c r="I26" s="93" t="s">
        <v>35</v>
      </c>
    </row>
    <row r="27" spans="1:9" ht="19.5" customHeight="1">
      <c r="A27" s="91"/>
      <c r="B27" s="94" t="s">
        <v>40</v>
      </c>
      <c r="C27" s="216"/>
      <c r="D27" s="217"/>
      <c r="E27" s="218"/>
      <c r="F27" s="219"/>
      <c r="G27" s="219"/>
      <c r="H27" s="95">
        <f>IF(F27="","",F27*$D$14)</f>
      </c>
      <c r="I27" s="95"/>
    </row>
    <row r="28" spans="1:9" ht="19.5" customHeight="1">
      <c r="A28" s="91"/>
      <c r="B28" s="94" t="s">
        <v>41</v>
      </c>
      <c r="C28" s="220"/>
      <c r="D28" s="220"/>
      <c r="E28" s="220"/>
      <c r="F28" s="219"/>
      <c r="G28" s="219"/>
      <c r="H28" s="95">
        <f aca="true" t="shared" si="0" ref="H28:H38">IF(F28="","",F28*$D$14)</f>
      </c>
      <c r="I28" s="95"/>
    </row>
    <row r="29" spans="1:9" ht="19.5" customHeight="1">
      <c r="A29" s="91"/>
      <c r="B29" s="94" t="s">
        <v>42</v>
      </c>
      <c r="C29" s="220"/>
      <c r="D29" s="220"/>
      <c r="E29" s="220"/>
      <c r="F29" s="219"/>
      <c r="G29" s="219"/>
      <c r="H29" s="95">
        <f t="shared" si="0"/>
      </c>
      <c r="I29" s="95" t="s">
        <v>31</v>
      </c>
    </row>
    <row r="30" spans="1:9" ht="19.5" customHeight="1">
      <c r="A30" s="91"/>
      <c r="B30" s="94" t="s">
        <v>43</v>
      </c>
      <c r="C30" s="220"/>
      <c r="D30" s="220"/>
      <c r="E30" s="220"/>
      <c r="F30" s="221"/>
      <c r="G30" s="222"/>
      <c r="H30" s="95">
        <f t="shared" si="0"/>
      </c>
      <c r="I30" s="95" t="s">
        <v>31</v>
      </c>
    </row>
    <row r="31" spans="1:9" ht="19.5" customHeight="1">
      <c r="A31" s="91"/>
      <c r="B31" s="94" t="s">
        <v>44</v>
      </c>
      <c r="C31" s="216"/>
      <c r="D31" s="217"/>
      <c r="E31" s="218"/>
      <c r="F31" s="221"/>
      <c r="G31" s="222"/>
      <c r="H31" s="95">
        <f t="shared" si="0"/>
      </c>
      <c r="I31" s="95"/>
    </row>
    <row r="32" spans="1:9" ht="19.5" customHeight="1">
      <c r="A32" s="91"/>
      <c r="B32" s="94" t="s">
        <v>45</v>
      </c>
      <c r="C32" s="220"/>
      <c r="D32" s="220"/>
      <c r="E32" s="220"/>
      <c r="F32" s="221"/>
      <c r="G32" s="222"/>
      <c r="H32" s="95">
        <f t="shared" si="0"/>
      </c>
      <c r="I32" s="95"/>
    </row>
    <row r="33" spans="1:9" ht="19.5" customHeight="1">
      <c r="A33" s="91"/>
      <c r="B33" s="94" t="s">
        <v>46</v>
      </c>
      <c r="C33" s="216"/>
      <c r="D33" s="217"/>
      <c r="E33" s="218"/>
      <c r="F33" s="221"/>
      <c r="G33" s="222"/>
      <c r="H33" s="95">
        <f t="shared" si="0"/>
      </c>
      <c r="I33" s="95"/>
    </row>
    <row r="34" spans="1:9" ht="19.5" customHeight="1">
      <c r="A34" s="91"/>
      <c r="B34" s="94" t="s">
        <v>47</v>
      </c>
      <c r="C34" s="216"/>
      <c r="D34" s="217"/>
      <c r="E34" s="218"/>
      <c r="F34" s="221"/>
      <c r="G34" s="222"/>
      <c r="H34" s="95">
        <f t="shared" si="0"/>
      </c>
      <c r="I34" s="95"/>
    </row>
    <row r="35" spans="1:9" ht="19.5" customHeight="1">
      <c r="A35" s="91"/>
      <c r="B35" s="94" t="s">
        <v>48</v>
      </c>
      <c r="C35" s="216"/>
      <c r="D35" s="217"/>
      <c r="E35" s="218"/>
      <c r="F35" s="221"/>
      <c r="G35" s="222"/>
      <c r="H35" s="95">
        <f t="shared" si="0"/>
      </c>
      <c r="I35" s="95"/>
    </row>
    <row r="36" spans="1:9" ht="19.5" customHeight="1">
      <c r="A36" s="91"/>
      <c r="B36" s="94" t="s">
        <v>49</v>
      </c>
      <c r="C36" s="216"/>
      <c r="D36" s="217"/>
      <c r="E36" s="218"/>
      <c r="F36" s="221"/>
      <c r="G36" s="222"/>
      <c r="H36" s="95">
        <f t="shared" si="0"/>
      </c>
      <c r="I36" s="95" t="s">
        <v>31</v>
      </c>
    </row>
    <row r="37" spans="1:9" ht="19.5" customHeight="1">
      <c r="A37" s="91"/>
      <c r="B37" s="94" t="s">
        <v>50</v>
      </c>
      <c r="C37" s="216"/>
      <c r="D37" s="217"/>
      <c r="E37" s="218"/>
      <c r="F37" s="221"/>
      <c r="G37" s="222"/>
      <c r="H37" s="95">
        <f t="shared" si="0"/>
      </c>
      <c r="I37" s="95"/>
    </row>
    <row r="38" spans="1:9" ht="19.5" customHeight="1" thickBot="1">
      <c r="A38" s="91"/>
      <c r="B38" s="94" t="s">
        <v>51</v>
      </c>
      <c r="C38" s="216"/>
      <c r="D38" s="217"/>
      <c r="E38" s="218"/>
      <c r="F38" s="221"/>
      <c r="G38" s="222"/>
      <c r="H38" s="95">
        <f t="shared" si="0"/>
      </c>
      <c r="I38" s="95" t="s">
        <v>31</v>
      </c>
    </row>
    <row r="39" spans="1:9" ht="15" customHeight="1" thickBot="1">
      <c r="A39" s="91"/>
      <c r="B39" s="91"/>
      <c r="C39" s="91"/>
      <c r="D39" s="96"/>
      <c r="E39" s="96"/>
      <c r="F39" s="223" t="s">
        <v>36</v>
      </c>
      <c r="G39" s="224"/>
      <c r="H39" s="97" t="s">
        <v>37</v>
      </c>
      <c r="I39" s="98" t="s">
        <v>38</v>
      </c>
    </row>
    <row r="40" spans="1:9" ht="15" customHeight="1" thickBot="1">
      <c r="A40" s="91"/>
      <c r="B40" s="225">
        <v>6</v>
      </c>
      <c r="C40" s="226"/>
      <c r="D40" s="99"/>
      <c r="E40" s="96"/>
      <c r="F40" s="227">
        <f>SUM(F27:F38)</f>
        <v>0</v>
      </c>
      <c r="G40" s="228"/>
      <c r="H40" s="100">
        <f>SUM(H27:H38)</f>
        <v>0</v>
      </c>
      <c r="I40" s="100">
        <f>SUM(I27:I38)</f>
        <v>0</v>
      </c>
    </row>
    <row r="41" spans="1:9" ht="15" customHeight="1" thickBot="1">
      <c r="A41" s="91"/>
      <c r="B41" s="91"/>
      <c r="C41" s="91"/>
      <c r="D41" s="91"/>
      <c r="E41" s="91"/>
      <c r="F41" s="91"/>
      <c r="G41" s="91"/>
      <c r="H41" s="91"/>
      <c r="I41" s="91"/>
    </row>
    <row r="42" spans="1:9" ht="15" customHeight="1" thickBot="1">
      <c r="A42" s="91"/>
      <c r="B42" s="91"/>
      <c r="C42" s="91"/>
      <c r="D42" s="91"/>
      <c r="E42" s="91"/>
      <c r="F42" s="91"/>
      <c r="G42" s="229">
        <v>625200</v>
      </c>
      <c r="H42" s="101" t="s">
        <v>52</v>
      </c>
      <c r="I42" s="91"/>
    </row>
    <row r="43" spans="1:9" ht="15" customHeight="1" thickBot="1">
      <c r="A43" s="91"/>
      <c r="B43" s="91"/>
      <c r="C43" s="91"/>
      <c r="D43" s="91"/>
      <c r="E43" s="91"/>
      <c r="F43" s="91"/>
      <c r="G43" s="230"/>
      <c r="H43" s="102">
        <f>IF(B40="","",IF(F40&gt;20000,ROUND(F40*VLOOKUP(B40,C11:G21,5),2),IF(F40&gt;5000,ROUND(VLOOKUP(B40,C11:G21,4)+F40*VLOOKUP(B40,C11:G21,3),2),ROUND(F40*VLOOKUP(B40,C11:G21,2),2)))-H40)</f>
        <v>0</v>
      </c>
      <c r="I43" s="91"/>
    </row>
    <row r="44" spans="1:9" ht="15" customHeight="1">
      <c r="A44" s="58"/>
      <c r="B44" s="103"/>
      <c r="C44" s="103"/>
      <c r="D44" s="103"/>
      <c r="E44" s="103"/>
      <c r="F44" s="103"/>
      <c r="G44" s="103"/>
      <c r="H44" s="103"/>
      <c r="I44" s="58"/>
    </row>
    <row r="45" spans="1:9" ht="15" customHeight="1">
      <c r="A45" s="58"/>
      <c r="B45" s="103" t="s">
        <v>27</v>
      </c>
      <c r="C45" s="103"/>
      <c r="D45" s="103"/>
      <c r="E45" s="103"/>
      <c r="F45" s="103"/>
      <c r="G45" s="103"/>
      <c r="H45" s="104"/>
      <c r="I45" s="58"/>
    </row>
    <row r="46" spans="1:9" ht="36.75" customHeight="1">
      <c r="A46" s="58"/>
      <c r="B46" s="103"/>
      <c r="C46" s="105" t="s">
        <v>24</v>
      </c>
      <c r="D46" s="106" t="s">
        <v>25</v>
      </c>
      <c r="E46" s="105" t="s">
        <v>26</v>
      </c>
      <c r="F46" s="103"/>
      <c r="G46" s="103"/>
      <c r="H46" s="103"/>
      <c r="I46" s="58"/>
    </row>
    <row r="47" spans="1:9" ht="19.5" customHeight="1">
      <c r="A47" s="107"/>
      <c r="B47" s="108" t="s">
        <v>28</v>
      </c>
      <c r="C47" s="109">
        <f>IF(B40="","",SUM(F27:G38)*VLOOKUP(B40,C11:G21,2))</f>
        <v>0</v>
      </c>
      <c r="D47" s="109">
        <f>IF(B40="","",IF(SUM(F27:G38)&lt;5000,0,VLOOKUP(B40,C11:G21,4)+SUM(F27:G38)*VLOOKUP(B40,C11:G21,3)))</f>
        <v>0</v>
      </c>
      <c r="E47" s="109">
        <f>IF(B40="","",IF(SUM(F27:G38)&lt;20001,0,SUM(F27:G38)*VLOOKUP(B40,C11:G21,5)))</f>
        <v>0</v>
      </c>
      <c r="F47" s="103"/>
      <c r="G47" s="103"/>
      <c r="H47" s="103"/>
      <c r="I47" s="58"/>
    </row>
    <row r="48" spans="1:9" ht="19.5" customHeight="1">
      <c r="A48" s="58"/>
      <c r="B48" s="108" t="s">
        <v>29</v>
      </c>
      <c r="C48" s="109">
        <f>IF(B40="","",H40)</f>
        <v>0</v>
      </c>
      <c r="D48" s="109">
        <f>IF(B40="","",IF(SUM(F27:G38)&lt;5000,0,H40))</f>
        <v>0</v>
      </c>
      <c r="E48" s="109">
        <f>IF(B40="","",IF(SUM(F27:G38)&lt;20001,0,H40))</f>
        <v>0</v>
      </c>
      <c r="F48" s="103"/>
      <c r="G48" s="103"/>
      <c r="H48" s="103"/>
      <c r="I48" s="58"/>
    </row>
    <row r="49" spans="1:9" ht="19.5" customHeight="1">
      <c r="A49" s="107"/>
      <c r="B49" s="108" t="s">
        <v>30</v>
      </c>
      <c r="C49" s="109">
        <f>IF(B40="","",C47-C48)</f>
        <v>0</v>
      </c>
      <c r="D49" s="109">
        <f>IF(B40="","",D47-D48)</f>
        <v>0</v>
      </c>
      <c r="E49" s="109">
        <f>IF(B40="","",E47-E48)</f>
        <v>0</v>
      </c>
      <c r="F49" s="103"/>
      <c r="G49" s="103"/>
      <c r="H49" s="103"/>
      <c r="I49" s="58"/>
    </row>
    <row r="50" spans="1:9" ht="19.5" customHeight="1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5" customHeight="1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5" customHeight="1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4.25">
      <c r="A53" s="58"/>
      <c r="B53" s="58"/>
      <c r="C53" s="58"/>
      <c r="D53" s="58"/>
      <c r="E53" s="58"/>
      <c r="F53" s="58"/>
      <c r="G53" s="58"/>
      <c r="H53" s="58"/>
      <c r="I53" s="58"/>
    </row>
  </sheetData>
  <sheetProtection selectLockedCells="1"/>
  <mergeCells count="35">
    <mergeCell ref="F39:G39"/>
    <mergeCell ref="B40:C40"/>
    <mergeCell ref="F40:G40"/>
    <mergeCell ref="G42:G43"/>
    <mergeCell ref="C36:E36"/>
    <mergeCell ref="F36:G36"/>
    <mergeCell ref="C37:E37"/>
    <mergeCell ref="F37:G37"/>
    <mergeCell ref="C38:E38"/>
    <mergeCell ref="F38:G38"/>
    <mergeCell ref="C33:E33"/>
    <mergeCell ref="F33:G33"/>
    <mergeCell ref="C34:E34"/>
    <mergeCell ref="F34:G34"/>
    <mergeCell ref="C35:E35"/>
    <mergeCell ref="F35:G35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  <mergeCell ref="C29:E29"/>
    <mergeCell ref="F29:G29"/>
    <mergeCell ref="C26:E26"/>
    <mergeCell ref="F26:G26"/>
    <mergeCell ref="D2:G2"/>
    <mergeCell ref="D6:F6"/>
    <mergeCell ref="C8:G8"/>
    <mergeCell ref="C9:G9"/>
    <mergeCell ref="E10:F10"/>
  </mergeCells>
  <conditionalFormatting sqref="C11:C21">
    <cfRule type="cellIs" priority="1" dxfId="1" operator="equal" stopIfTrue="1">
      <formula>$B$40</formula>
    </cfRule>
  </conditionalFormatting>
  <dataValidations count="1">
    <dataValidation type="list" showErrorMessage="1" errorTitle="Puissance du véhicule" error="Il est necessaire de sélectionner la puissance du véhicule" sqref="B40:C40">
      <formula1>$C$11:$C$21</formula1>
    </dataValidation>
  </dataValidations>
  <printOptions/>
  <pageMargins left="0.787401575" right="0.787401575" top="0.984251969" bottom="0.984251969" header="0.4921259845" footer="0.4921259845"/>
  <pageSetup fitToHeight="1" fitToWidth="1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6">
      <selection activeCell="B1" sqref="B1"/>
    </sheetView>
  </sheetViews>
  <sheetFormatPr defaultColWidth="11.57421875" defaultRowHeight="12.75"/>
  <cols>
    <col min="1" max="1" width="9.00390625" style="110" customWidth="1"/>
    <col min="2" max="2" width="40.7109375" style="110" customWidth="1"/>
    <col min="3" max="4" width="10.7109375" style="110" customWidth="1"/>
    <col min="5" max="9" width="10.7109375" style="111" customWidth="1"/>
    <col min="10" max="10" width="11.00390625" style="111" customWidth="1"/>
    <col min="11" max="29" width="10.7109375" style="111" customWidth="1"/>
    <col min="30" max="30" width="6.7109375" style="111" customWidth="1"/>
    <col min="31" max="31" width="10.7109375" style="116" customWidth="1"/>
    <col min="32" max="33" width="5.7109375" style="110" customWidth="1"/>
    <col min="34" max="16384" width="11.57421875" style="110" customWidth="1"/>
  </cols>
  <sheetData>
    <row r="1" spans="19:33" ht="18" customHeight="1">
      <c r="S1" s="191" t="s">
        <v>55</v>
      </c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2"/>
      <c r="AF1" s="197">
        <v>2017</v>
      </c>
      <c r="AG1" s="198"/>
    </row>
    <row r="2" spans="1:33" ht="18" customHeight="1">
      <c r="A2" s="190"/>
      <c r="B2" s="190"/>
      <c r="C2" s="190"/>
      <c r="D2" s="190"/>
      <c r="E2" s="19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91" t="s">
        <v>2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2"/>
      <c r="AF2" s="193"/>
      <c r="AG2" s="194"/>
    </row>
    <row r="3" spans="1:33" ht="18" customHeight="1">
      <c r="A3" s="1"/>
      <c r="B3" s="113"/>
      <c r="C3" s="113"/>
      <c r="D3" s="113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6"/>
      <c r="AF3" s="235"/>
      <c r="AG3" s="235"/>
    </row>
    <row r="4" spans="1:33" ht="20.25" customHeight="1">
      <c r="A4" s="199" t="s">
        <v>57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0.25" customHeight="1">
      <c r="A5" s="141" t="s">
        <v>53</v>
      </c>
      <c r="B5" s="17">
        <v>43101</v>
      </c>
      <c r="C5" s="17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232"/>
      <c r="AG5" s="232"/>
    </row>
    <row r="6" spans="1:33" ht="5.25" customHeight="1">
      <c r="A6" s="11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7"/>
      <c r="AG6" s="113"/>
    </row>
    <row r="7" spans="1:33" ht="20.25" customHeight="1">
      <c r="A7" s="141" t="s">
        <v>16</v>
      </c>
      <c r="B7" s="47"/>
      <c r="C7" s="47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7"/>
      <c r="AG7" s="113"/>
    </row>
    <row r="8" spans="1:33" ht="20.25" customHeight="1">
      <c r="A8" s="141" t="s">
        <v>3</v>
      </c>
      <c r="B8" s="47"/>
      <c r="C8" s="47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7"/>
      <c r="AG8" s="113"/>
    </row>
    <row r="9" spans="1:3" ht="9.75" customHeight="1" thickBot="1">
      <c r="A9" s="8"/>
      <c r="B9" s="10"/>
      <c r="C9" s="10"/>
    </row>
    <row r="10" spans="1:33" ht="18" customHeight="1">
      <c r="A10" s="179" t="s">
        <v>4</v>
      </c>
      <c r="B10" s="179" t="s">
        <v>56</v>
      </c>
      <c r="C10" s="152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49"/>
      <c r="AE10" s="48" t="s">
        <v>0</v>
      </c>
      <c r="AF10" s="200" t="s">
        <v>1</v>
      </c>
      <c r="AG10" s="201"/>
    </row>
    <row r="11" spans="1:33" ht="9.75" customHeight="1">
      <c r="A11" s="180"/>
      <c r="B11" s="182"/>
      <c r="C11" s="171">
        <v>605</v>
      </c>
      <c r="D11" s="171">
        <v>6063</v>
      </c>
      <c r="E11" s="171">
        <v>6064</v>
      </c>
      <c r="F11" s="171">
        <v>6122</v>
      </c>
      <c r="G11" s="171">
        <v>6132</v>
      </c>
      <c r="H11" s="171">
        <v>6135</v>
      </c>
      <c r="I11" s="171">
        <v>6155</v>
      </c>
      <c r="J11" s="171">
        <v>6156</v>
      </c>
      <c r="K11" s="171">
        <v>616</v>
      </c>
      <c r="L11" s="171">
        <v>6181</v>
      </c>
      <c r="M11" s="171">
        <v>6185</v>
      </c>
      <c r="N11" s="171">
        <v>6226</v>
      </c>
      <c r="O11" s="171">
        <v>6227</v>
      </c>
      <c r="P11" s="171">
        <v>6228</v>
      </c>
      <c r="Q11" s="171">
        <v>6231</v>
      </c>
      <c r="R11" s="171">
        <v>6233</v>
      </c>
      <c r="S11" s="171">
        <v>6234</v>
      </c>
      <c r="T11" s="171">
        <v>6236</v>
      </c>
      <c r="U11" s="171">
        <v>6237</v>
      </c>
      <c r="V11" s="171">
        <v>6238</v>
      </c>
      <c r="W11" s="171">
        <v>6261</v>
      </c>
      <c r="X11" s="171">
        <v>6262</v>
      </c>
      <c r="Y11" s="171">
        <v>6278</v>
      </c>
      <c r="Z11" s="233">
        <v>6511</v>
      </c>
      <c r="AA11" s="233">
        <v>6712</v>
      </c>
      <c r="AB11" s="233">
        <v>6713</v>
      </c>
      <c r="AC11" s="171"/>
      <c r="AD11" s="236" t="s">
        <v>64</v>
      </c>
      <c r="AE11" s="202">
        <v>44566</v>
      </c>
      <c r="AF11" s="204">
        <v>401</v>
      </c>
      <c r="AG11" s="205"/>
    </row>
    <row r="12" spans="1:33" ht="9" customHeight="1">
      <c r="A12" s="180"/>
      <c r="B12" s="18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234"/>
      <c r="AA12" s="234"/>
      <c r="AB12" s="234"/>
      <c r="AC12" s="172"/>
      <c r="AD12" s="237"/>
      <c r="AE12" s="203"/>
      <c r="AF12" s="206"/>
      <c r="AG12" s="207"/>
    </row>
    <row r="13" spans="1:33" ht="45" customHeight="1" thickBot="1">
      <c r="A13" s="181"/>
      <c r="B13" s="183"/>
      <c r="C13" s="16" t="s">
        <v>86</v>
      </c>
      <c r="D13" s="16" t="s">
        <v>66</v>
      </c>
      <c r="E13" s="16" t="s">
        <v>65</v>
      </c>
      <c r="F13" s="16" t="s">
        <v>67</v>
      </c>
      <c r="G13" s="16" t="s">
        <v>68</v>
      </c>
      <c r="H13" s="16" t="s">
        <v>69</v>
      </c>
      <c r="I13" s="16" t="s">
        <v>70</v>
      </c>
      <c r="J13" s="16" t="s">
        <v>71</v>
      </c>
      <c r="K13" s="16" t="s">
        <v>60</v>
      </c>
      <c r="L13" s="16" t="s">
        <v>72</v>
      </c>
      <c r="M13" s="16" t="s">
        <v>73</v>
      </c>
      <c r="N13" s="16" t="s">
        <v>61</v>
      </c>
      <c r="O13" s="16" t="s">
        <v>74</v>
      </c>
      <c r="P13" s="16" t="s">
        <v>75</v>
      </c>
      <c r="Q13" s="16" t="s">
        <v>76</v>
      </c>
      <c r="R13" s="16" t="s">
        <v>77</v>
      </c>
      <c r="S13" s="16" t="s">
        <v>78</v>
      </c>
      <c r="T13" s="39" t="s">
        <v>79</v>
      </c>
      <c r="U13" s="16" t="s">
        <v>63</v>
      </c>
      <c r="V13" s="39" t="s">
        <v>80</v>
      </c>
      <c r="W13" s="16" t="s">
        <v>58</v>
      </c>
      <c r="X13" s="39" t="s">
        <v>81</v>
      </c>
      <c r="Y13" s="16" t="s">
        <v>82</v>
      </c>
      <c r="Z13" s="39" t="s">
        <v>83</v>
      </c>
      <c r="AA13" s="16" t="s">
        <v>84</v>
      </c>
      <c r="AB13" s="39" t="s">
        <v>85</v>
      </c>
      <c r="AC13" s="16" t="s">
        <v>59</v>
      </c>
      <c r="AD13" s="238"/>
      <c r="AE13" s="41" t="s">
        <v>62</v>
      </c>
      <c r="AF13" s="208"/>
      <c r="AG13" s="209"/>
    </row>
    <row r="14" spans="1:33" ht="19.5" customHeight="1">
      <c r="A14" s="117"/>
      <c r="B14" s="117"/>
      <c r="C14" s="153"/>
      <c r="D14" s="30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50"/>
      <c r="U14" s="120"/>
      <c r="V14" s="150"/>
      <c r="W14" s="120"/>
      <c r="X14" s="150"/>
      <c r="Y14" s="120"/>
      <c r="Z14" s="150"/>
      <c r="AA14" s="120"/>
      <c r="AB14" s="150"/>
      <c r="AC14" s="151"/>
      <c r="AD14" s="142"/>
      <c r="AE14" s="122"/>
      <c r="AF14" s="175">
        <f aca="true" t="shared" si="0" ref="AF14:AF38">SUM(D14:AE14)</f>
        <v>0</v>
      </c>
      <c r="AG14" s="176"/>
    </row>
    <row r="15" spans="1:33" ht="19.5" customHeight="1">
      <c r="A15" s="117"/>
      <c r="B15" s="117"/>
      <c r="C15" s="153"/>
      <c r="D15" s="3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31"/>
      <c r="U15" s="25"/>
      <c r="V15" s="33"/>
      <c r="W15" s="25"/>
      <c r="X15" s="33"/>
      <c r="Y15" s="25"/>
      <c r="Z15" s="33"/>
      <c r="AA15" s="25"/>
      <c r="AB15" s="33"/>
      <c r="AC15" s="25"/>
      <c r="AD15" s="143"/>
      <c r="AE15" s="36"/>
      <c r="AF15" s="175">
        <f t="shared" si="0"/>
        <v>0</v>
      </c>
      <c r="AG15" s="176"/>
    </row>
    <row r="16" spans="1:33" ht="19.5" customHeight="1">
      <c r="A16" s="117"/>
      <c r="B16" s="117"/>
      <c r="C16" s="15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4"/>
      <c r="T16" s="32"/>
      <c r="U16" s="24"/>
      <c r="V16" s="32"/>
      <c r="W16" s="24"/>
      <c r="X16" s="32"/>
      <c r="Y16" s="24"/>
      <c r="Z16" s="32"/>
      <c r="AA16" s="24"/>
      <c r="AB16" s="32"/>
      <c r="AC16" s="24"/>
      <c r="AD16" s="144"/>
      <c r="AE16" s="35"/>
      <c r="AF16" s="175">
        <f t="shared" si="0"/>
        <v>0</v>
      </c>
      <c r="AG16" s="176"/>
    </row>
    <row r="17" spans="1:33" ht="19.5" customHeight="1">
      <c r="A17" s="117"/>
      <c r="B17" s="117"/>
      <c r="C17" s="15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4"/>
      <c r="T17" s="32"/>
      <c r="U17" s="24"/>
      <c r="V17" s="32"/>
      <c r="W17" s="24"/>
      <c r="X17" s="32"/>
      <c r="Y17" s="24"/>
      <c r="Z17" s="32"/>
      <c r="AA17" s="24"/>
      <c r="AB17" s="32"/>
      <c r="AC17" s="24"/>
      <c r="AD17" s="144"/>
      <c r="AE17" s="35"/>
      <c r="AF17" s="175">
        <f t="shared" si="0"/>
        <v>0</v>
      </c>
      <c r="AG17" s="176"/>
    </row>
    <row r="18" spans="1:33" ht="19.5" customHeight="1">
      <c r="A18" s="123"/>
      <c r="B18" s="117"/>
      <c r="C18" s="15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4"/>
      <c r="T18" s="32"/>
      <c r="U18" s="24"/>
      <c r="V18" s="32"/>
      <c r="W18" s="24"/>
      <c r="X18" s="32"/>
      <c r="Y18" s="24"/>
      <c r="Z18" s="32"/>
      <c r="AA18" s="24"/>
      <c r="AB18" s="32"/>
      <c r="AC18" s="24"/>
      <c r="AD18" s="144"/>
      <c r="AE18" s="35"/>
      <c r="AF18" s="175">
        <f t="shared" si="0"/>
        <v>0</v>
      </c>
      <c r="AG18" s="176"/>
    </row>
    <row r="19" spans="1:33" ht="19.5" customHeight="1">
      <c r="A19" s="123"/>
      <c r="B19" s="117"/>
      <c r="C19" s="15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4"/>
      <c r="T19" s="32"/>
      <c r="U19" s="24"/>
      <c r="V19" s="32"/>
      <c r="W19" s="24"/>
      <c r="X19" s="32"/>
      <c r="Y19" s="24"/>
      <c r="Z19" s="32"/>
      <c r="AA19" s="24"/>
      <c r="AB19" s="32"/>
      <c r="AC19" s="24"/>
      <c r="AD19" s="144"/>
      <c r="AE19" s="35"/>
      <c r="AF19" s="175">
        <f t="shared" si="0"/>
        <v>0</v>
      </c>
      <c r="AG19" s="176"/>
    </row>
    <row r="20" spans="1:33" ht="19.5" customHeight="1">
      <c r="A20" s="123"/>
      <c r="B20" s="117"/>
      <c r="C20" s="15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4"/>
      <c r="T20" s="32"/>
      <c r="U20" s="24"/>
      <c r="V20" s="32"/>
      <c r="W20" s="24"/>
      <c r="X20" s="32"/>
      <c r="Y20" s="24"/>
      <c r="Z20" s="32"/>
      <c r="AA20" s="24"/>
      <c r="AB20" s="32"/>
      <c r="AC20" s="24"/>
      <c r="AD20" s="144"/>
      <c r="AE20" s="35"/>
      <c r="AF20" s="175">
        <f t="shared" si="0"/>
        <v>0</v>
      </c>
      <c r="AG20" s="176"/>
    </row>
    <row r="21" spans="1:33" ht="19.5" customHeight="1">
      <c r="A21" s="123"/>
      <c r="B21" s="117"/>
      <c r="C21" s="15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4"/>
      <c r="T21" s="32"/>
      <c r="U21" s="24"/>
      <c r="V21" s="32"/>
      <c r="W21" s="24"/>
      <c r="X21" s="32"/>
      <c r="Y21" s="24"/>
      <c r="Z21" s="32"/>
      <c r="AA21" s="24"/>
      <c r="AB21" s="32"/>
      <c r="AC21" s="24"/>
      <c r="AD21" s="144"/>
      <c r="AE21" s="35"/>
      <c r="AF21" s="175">
        <f t="shared" si="0"/>
        <v>0</v>
      </c>
      <c r="AG21" s="176"/>
    </row>
    <row r="22" spans="1:33" ht="19.5" customHeight="1">
      <c r="A22" s="123"/>
      <c r="B22" s="117"/>
      <c r="C22" s="15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4"/>
      <c r="T22" s="32"/>
      <c r="U22" s="24"/>
      <c r="V22" s="32"/>
      <c r="W22" s="24"/>
      <c r="X22" s="32"/>
      <c r="Y22" s="24"/>
      <c r="Z22" s="32"/>
      <c r="AA22" s="24"/>
      <c r="AB22" s="32"/>
      <c r="AC22" s="24"/>
      <c r="AD22" s="144"/>
      <c r="AE22" s="35"/>
      <c r="AF22" s="175">
        <f t="shared" si="0"/>
        <v>0</v>
      </c>
      <c r="AG22" s="176"/>
    </row>
    <row r="23" spans="1:33" ht="19.5" customHeight="1">
      <c r="A23" s="123"/>
      <c r="B23" s="117"/>
      <c r="C23" s="15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4"/>
      <c r="T23" s="32"/>
      <c r="U23" s="24"/>
      <c r="V23" s="32"/>
      <c r="W23" s="24"/>
      <c r="X23" s="32"/>
      <c r="Y23" s="24"/>
      <c r="Z23" s="32"/>
      <c r="AA23" s="24"/>
      <c r="AB23" s="32"/>
      <c r="AC23" s="24"/>
      <c r="AD23" s="144"/>
      <c r="AE23" s="35"/>
      <c r="AF23" s="175">
        <f t="shared" si="0"/>
        <v>0</v>
      </c>
      <c r="AG23" s="176"/>
    </row>
    <row r="24" spans="1:33" ht="19.5" customHeight="1">
      <c r="A24" s="123"/>
      <c r="B24" s="117"/>
      <c r="C24" s="15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4"/>
      <c r="T24" s="32"/>
      <c r="U24" s="24"/>
      <c r="V24" s="32"/>
      <c r="W24" s="24"/>
      <c r="X24" s="32"/>
      <c r="Y24" s="24"/>
      <c r="Z24" s="32"/>
      <c r="AA24" s="24"/>
      <c r="AB24" s="32"/>
      <c r="AC24" s="24"/>
      <c r="AD24" s="144"/>
      <c r="AE24" s="35"/>
      <c r="AF24" s="175">
        <f t="shared" si="0"/>
        <v>0</v>
      </c>
      <c r="AG24" s="176"/>
    </row>
    <row r="25" spans="1:33" ht="19.5" customHeight="1">
      <c r="A25" s="123"/>
      <c r="B25" s="117"/>
      <c r="C25" s="154"/>
      <c r="D25" s="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33"/>
      <c r="U25" s="25"/>
      <c r="V25" s="33"/>
      <c r="W25" s="25"/>
      <c r="X25" s="33"/>
      <c r="Y25" s="25"/>
      <c r="Z25" s="33"/>
      <c r="AA25" s="25"/>
      <c r="AB25" s="33"/>
      <c r="AC25" s="25"/>
      <c r="AD25" s="143"/>
      <c r="AE25" s="36"/>
      <c r="AF25" s="160">
        <f t="shared" si="0"/>
        <v>0</v>
      </c>
      <c r="AG25" s="161"/>
    </row>
    <row r="26" spans="1:33" ht="19.5" customHeight="1">
      <c r="A26" s="123"/>
      <c r="B26" s="117"/>
      <c r="C26" s="154"/>
      <c r="D26" s="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33"/>
      <c r="U26" s="25"/>
      <c r="V26" s="33"/>
      <c r="W26" s="25"/>
      <c r="X26" s="33"/>
      <c r="Y26" s="25"/>
      <c r="Z26" s="33"/>
      <c r="AA26" s="25"/>
      <c r="AB26" s="33"/>
      <c r="AC26" s="25"/>
      <c r="AD26" s="143"/>
      <c r="AE26" s="36"/>
      <c r="AF26" s="160">
        <f t="shared" si="0"/>
        <v>0</v>
      </c>
      <c r="AG26" s="161"/>
    </row>
    <row r="27" spans="1:33" ht="19.5" customHeight="1">
      <c r="A27" s="123"/>
      <c r="B27" s="124"/>
      <c r="C27" s="155"/>
      <c r="D27" s="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3"/>
      <c r="U27" s="25"/>
      <c r="V27" s="33"/>
      <c r="W27" s="25"/>
      <c r="X27" s="33"/>
      <c r="Y27" s="25"/>
      <c r="Z27" s="33"/>
      <c r="AA27" s="25"/>
      <c r="AB27" s="33"/>
      <c r="AC27" s="25"/>
      <c r="AD27" s="143"/>
      <c r="AE27" s="36"/>
      <c r="AF27" s="160">
        <f t="shared" si="0"/>
        <v>0</v>
      </c>
      <c r="AG27" s="161"/>
    </row>
    <row r="28" spans="1:33" ht="19.5" customHeight="1">
      <c r="A28" s="123"/>
      <c r="B28" s="117"/>
      <c r="C28" s="15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4"/>
      <c r="U28" s="26"/>
      <c r="V28" s="34"/>
      <c r="W28" s="26"/>
      <c r="X28" s="34"/>
      <c r="Y28" s="26"/>
      <c r="Z28" s="34"/>
      <c r="AA28" s="26"/>
      <c r="AB28" s="34"/>
      <c r="AC28" s="26"/>
      <c r="AD28" s="145"/>
      <c r="AE28" s="37"/>
      <c r="AF28" s="158">
        <f t="shared" si="0"/>
        <v>0</v>
      </c>
      <c r="AG28" s="159"/>
    </row>
    <row r="29" spans="1:33" ht="19.5" customHeight="1">
      <c r="A29" s="123"/>
      <c r="B29" s="117"/>
      <c r="C29" s="15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4"/>
      <c r="U29" s="26"/>
      <c r="V29" s="34"/>
      <c r="W29" s="26"/>
      <c r="X29" s="34"/>
      <c r="Y29" s="26"/>
      <c r="Z29" s="34"/>
      <c r="AA29" s="26"/>
      <c r="AB29" s="34"/>
      <c r="AC29" s="26"/>
      <c r="AD29" s="145"/>
      <c r="AE29" s="37"/>
      <c r="AF29" s="158">
        <f t="shared" si="0"/>
        <v>0</v>
      </c>
      <c r="AG29" s="159"/>
    </row>
    <row r="30" spans="1:33" ht="19.5" customHeight="1">
      <c r="A30" s="123"/>
      <c r="B30" s="117"/>
      <c r="C30" s="15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4"/>
      <c r="U30" s="26"/>
      <c r="V30" s="34"/>
      <c r="W30" s="26"/>
      <c r="X30" s="34"/>
      <c r="Y30" s="26"/>
      <c r="Z30" s="34"/>
      <c r="AA30" s="26"/>
      <c r="AB30" s="34"/>
      <c r="AC30" s="26"/>
      <c r="AD30" s="145"/>
      <c r="AE30" s="37"/>
      <c r="AF30" s="158">
        <f t="shared" si="0"/>
        <v>0</v>
      </c>
      <c r="AG30" s="159"/>
    </row>
    <row r="31" spans="1:33" ht="19.5" customHeight="1">
      <c r="A31" s="123"/>
      <c r="B31" s="117"/>
      <c r="C31" s="15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34"/>
      <c r="U31" s="26"/>
      <c r="V31" s="34"/>
      <c r="W31" s="26"/>
      <c r="X31" s="34"/>
      <c r="Y31" s="26"/>
      <c r="Z31" s="34"/>
      <c r="AA31" s="26"/>
      <c r="AB31" s="34"/>
      <c r="AC31" s="26"/>
      <c r="AD31" s="145"/>
      <c r="AE31" s="37"/>
      <c r="AF31" s="158">
        <f t="shared" si="0"/>
        <v>0</v>
      </c>
      <c r="AG31" s="159"/>
    </row>
    <row r="32" spans="1:33" ht="19.5" customHeight="1">
      <c r="A32" s="123"/>
      <c r="B32" s="117"/>
      <c r="C32" s="154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4"/>
      <c r="U32" s="26"/>
      <c r="V32" s="34"/>
      <c r="W32" s="26"/>
      <c r="X32" s="34"/>
      <c r="Y32" s="26"/>
      <c r="Z32" s="34"/>
      <c r="AA32" s="26"/>
      <c r="AB32" s="34"/>
      <c r="AC32" s="26"/>
      <c r="AD32" s="145"/>
      <c r="AE32" s="37"/>
      <c r="AF32" s="158">
        <f t="shared" si="0"/>
        <v>0</v>
      </c>
      <c r="AG32" s="159"/>
    </row>
    <row r="33" spans="1:33" ht="19.5" customHeight="1">
      <c r="A33" s="123"/>
      <c r="B33" s="117"/>
      <c r="C33" s="15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26"/>
      <c r="T33" s="34"/>
      <c r="U33" s="26"/>
      <c r="V33" s="34"/>
      <c r="W33" s="26"/>
      <c r="X33" s="34"/>
      <c r="Y33" s="26"/>
      <c r="Z33" s="34"/>
      <c r="AA33" s="26"/>
      <c r="AB33" s="34"/>
      <c r="AC33" s="26"/>
      <c r="AD33" s="146"/>
      <c r="AE33" s="45"/>
      <c r="AF33" s="158">
        <f t="shared" si="0"/>
        <v>0</v>
      </c>
      <c r="AG33" s="159"/>
    </row>
    <row r="34" spans="1:33" ht="19.5" customHeight="1">
      <c r="A34" s="123"/>
      <c r="B34" s="117"/>
      <c r="C34" s="15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26"/>
      <c r="T34" s="34"/>
      <c r="U34" s="26"/>
      <c r="V34" s="34"/>
      <c r="W34" s="26"/>
      <c r="X34" s="34"/>
      <c r="Y34" s="26"/>
      <c r="Z34" s="34"/>
      <c r="AA34" s="26"/>
      <c r="AB34" s="34"/>
      <c r="AC34" s="26"/>
      <c r="AD34" s="146"/>
      <c r="AE34" s="45"/>
      <c r="AF34" s="158">
        <f t="shared" si="0"/>
        <v>0</v>
      </c>
      <c r="AG34" s="159"/>
    </row>
    <row r="35" spans="1:33" ht="19.5" customHeight="1">
      <c r="A35" s="123"/>
      <c r="B35" s="117"/>
      <c r="C35" s="15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26"/>
      <c r="T35" s="34"/>
      <c r="U35" s="26"/>
      <c r="V35" s="34"/>
      <c r="W35" s="26"/>
      <c r="X35" s="34"/>
      <c r="Y35" s="26"/>
      <c r="Z35" s="34"/>
      <c r="AA35" s="26"/>
      <c r="AB35" s="34"/>
      <c r="AC35" s="26"/>
      <c r="AD35" s="146"/>
      <c r="AE35" s="45"/>
      <c r="AF35" s="158">
        <f t="shared" si="0"/>
        <v>0</v>
      </c>
      <c r="AG35" s="159"/>
    </row>
    <row r="36" spans="1:33" ht="19.5" customHeight="1">
      <c r="A36" s="123"/>
      <c r="B36" s="126"/>
      <c r="C36" s="15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26"/>
      <c r="T36" s="34"/>
      <c r="U36" s="26"/>
      <c r="V36" s="34"/>
      <c r="W36" s="26"/>
      <c r="X36" s="34"/>
      <c r="Y36" s="26"/>
      <c r="Z36" s="34"/>
      <c r="AA36" s="26"/>
      <c r="AB36" s="34"/>
      <c r="AC36" s="26"/>
      <c r="AD36" s="146"/>
      <c r="AE36" s="45"/>
      <c r="AF36" s="158">
        <f t="shared" si="0"/>
        <v>0</v>
      </c>
      <c r="AG36" s="159"/>
    </row>
    <row r="37" spans="1:33" ht="19.5" customHeight="1">
      <c r="A37" s="123"/>
      <c r="B37" s="126"/>
      <c r="C37" s="15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26"/>
      <c r="T37" s="34"/>
      <c r="U37" s="26"/>
      <c r="V37" s="34"/>
      <c r="W37" s="26"/>
      <c r="X37" s="34"/>
      <c r="Y37" s="26"/>
      <c r="Z37" s="34"/>
      <c r="AA37" s="26"/>
      <c r="AB37" s="34"/>
      <c r="AC37" s="26"/>
      <c r="AD37" s="146"/>
      <c r="AE37" s="45"/>
      <c r="AF37" s="158">
        <f t="shared" si="0"/>
        <v>0</v>
      </c>
      <c r="AG37" s="159"/>
    </row>
    <row r="38" spans="1:33" ht="19.5" customHeight="1" thickBot="1">
      <c r="A38" s="117"/>
      <c r="B38" s="128"/>
      <c r="C38" s="157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147"/>
      <c r="AE38" s="38"/>
      <c r="AF38" s="164">
        <f t="shared" si="0"/>
        <v>0</v>
      </c>
      <c r="AG38" s="165"/>
    </row>
    <row r="39" spans="1:33" ht="24.75" customHeight="1" thickBot="1">
      <c r="A39" s="239" t="s">
        <v>10</v>
      </c>
      <c r="B39" s="240"/>
      <c r="C39" s="19">
        <f aca="true" t="shared" si="1" ref="C39:AE39">SUM(C14:C38)</f>
        <v>0</v>
      </c>
      <c r="D39" s="19">
        <f t="shared" si="1"/>
        <v>0</v>
      </c>
      <c r="E39" s="19">
        <f t="shared" si="1"/>
        <v>0</v>
      </c>
      <c r="F39" s="19">
        <f t="shared" si="1"/>
        <v>0</v>
      </c>
      <c r="G39" s="19">
        <f t="shared" si="1"/>
        <v>0</v>
      </c>
      <c r="H39" s="19">
        <f t="shared" si="1"/>
        <v>0</v>
      </c>
      <c r="I39" s="19">
        <f t="shared" si="1"/>
        <v>0</v>
      </c>
      <c r="J39" s="19">
        <f t="shared" si="1"/>
        <v>0</v>
      </c>
      <c r="K39" s="19">
        <f t="shared" si="1"/>
        <v>0</v>
      </c>
      <c r="L39" s="19">
        <f t="shared" si="1"/>
        <v>0</v>
      </c>
      <c r="M39" s="19">
        <f t="shared" si="1"/>
        <v>0</v>
      </c>
      <c r="N39" s="19">
        <f t="shared" si="1"/>
        <v>0</v>
      </c>
      <c r="O39" s="19">
        <f t="shared" si="1"/>
        <v>0</v>
      </c>
      <c r="P39" s="19">
        <f t="shared" si="1"/>
        <v>0</v>
      </c>
      <c r="Q39" s="19">
        <f t="shared" si="1"/>
        <v>0</v>
      </c>
      <c r="R39" s="19">
        <f t="shared" si="1"/>
        <v>0</v>
      </c>
      <c r="S39" s="20">
        <f t="shared" si="1"/>
        <v>0</v>
      </c>
      <c r="T39" s="20">
        <f t="shared" si="1"/>
        <v>0</v>
      </c>
      <c r="U39" s="20">
        <f t="shared" si="1"/>
        <v>0</v>
      </c>
      <c r="V39" s="20">
        <f t="shared" si="1"/>
        <v>0</v>
      </c>
      <c r="W39" s="20">
        <f t="shared" si="1"/>
        <v>0</v>
      </c>
      <c r="X39" s="20">
        <f t="shared" si="1"/>
        <v>0</v>
      </c>
      <c r="Y39" s="20">
        <f t="shared" si="1"/>
        <v>0</v>
      </c>
      <c r="Z39" s="20">
        <f t="shared" si="1"/>
        <v>0</v>
      </c>
      <c r="AA39" s="20">
        <f t="shared" si="1"/>
        <v>0</v>
      </c>
      <c r="AB39" s="20">
        <f t="shared" si="1"/>
        <v>0</v>
      </c>
      <c r="AC39" s="20">
        <f t="shared" si="1"/>
        <v>0</v>
      </c>
      <c r="AD39" s="149"/>
      <c r="AE39" s="40">
        <f t="shared" si="1"/>
        <v>0</v>
      </c>
      <c r="AF39" s="169">
        <f>SUM(AF14:AG38)</f>
        <v>0</v>
      </c>
      <c r="AG39" s="170"/>
    </row>
    <row r="40" spans="1:33" ht="23.25" customHeight="1">
      <c r="A40" s="12"/>
      <c r="B40" s="11"/>
      <c r="C40" s="11"/>
      <c r="D40" s="11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131"/>
      <c r="AG40" s="131"/>
    </row>
    <row r="41" spans="1:33" ht="3.75" customHeight="1">
      <c r="A41" s="113"/>
      <c r="B41" s="12"/>
      <c r="C41" s="12"/>
      <c r="D41" s="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32"/>
      <c r="AF41" s="113"/>
      <c r="AG41" s="113"/>
    </row>
    <row r="42" spans="2:33" s="133" customFormat="1" ht="15.75">
      <c r="B42" s="231" t="s">
        <v>89</v>
      </c>
      <c r="C42" s="148"/>
      <c r="D42" s="13"/>
      <c r="I42" s="231" t="s">
        <v>88</v>
      </c>
      <c r="J42" s="231"/>
      <c r="K42" s="231"/>
      <c r="L42" s="231"/>
      <c r="AE42" s="134"/>
      <c r="AF42" s="134"/>
      <c r="AG42" s="135"/>
    </row>
    <row r="43" spans="2:33" s="133" customFormat="1" ht="15.75">
      <c r="B43" s="231"/>
      <c r="C43" s="148"/>
      <c r="D43" s="13"/>
      <c r="I43" s="231"/>
      <c r="J43" s="231"/>
      <c r="K43" s="231"/>
      <c r="L43" s="231"/>
      <c r="AE43" s="134"/>
      <c r="AF43" s="134"/>
      <c r="AG43" s="135"/>
    </row>
    <row r="44" spans="1:33" s="133" customFormat="1" ht="19.5">
      <c r="A44" s="136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4"/>
      <c r="AF44" s="134"/>
      <c r="AG44" s="135"/>
    </row>
  </sheetData>
  <sheetProtection/>
  <mergeCells count="72">
    <mergeCell ref="A4:AG4"/>
    <mergeCell ref="G11:G12"/>
    <mergeCell ref="H11:H12"/>
    <mergeCell ref="I11:I12"/>
    <mergeCell ref="J11:J12"/>
    <mergeCell ref="N11:N12"/>
    <mergeCell ref="O11:O12"/>
    <mergeCell ref="AF10:AG10"/>
    <mergeCell ref="D11:D12"/>
    <mergeCell ref="E11:E12"/>
    <mergeCell ref="S11:S12"/>
    <mergeCell ref="AC11:AC12"/>
    <mergeCell ref="AE11:AE12"/>
    <mergeCell ref="F11:F12"/>
    <mergeCell ref="X11:X12"/>
    <mergeCell ref="Y11:Y12"/>
    <mergeCell ref="P11:P12"/>
    <mergeCell ref="AF38:AG38"/>
    <mergeCell ref="A39:B39"/>
    <mergeCell ref="AF39:AG39"/>
    <mergeCell ref="B42:B43"/>
    <mergeCell ref="AF22:AG22"/>
    <mergeCell ref="AF23:AG23"/>
    <mergeCell ref="AF36:AG36"/>
    <mergeCell ref="AF25:AG25"/>
    <mergeCell ref="AF26:AG26"/>
    <mergeCell ref="AF28:AG28"/>
    <mergeCell ref="AF29:AG29"/>
    <mergeCell ref="AF30:AG30"/>
    <mergeCell ref="AF31:AG31"/>
    <mergeCell ref="AF32:AG32"/>
    <mergeCell ref="AF37:AG37"/>
    <mergeCell ref="AF33:AG33"/>
    <mergeCell ref="AF34:AG34"/>
    <mergeCell ref="AF35:AG35"/>
    <mergeCell ref="AF3:AG3"/>
    <mergeCell ref="AF11:AG12"/>
    <mergeCell ref="AD11:AD13"/>
    <mergeCell ref="AF19:AG19"/>
    <mergeCell ref="AF20:AG20"/>
    <mergeCell ref="AF21:AG21"/>
    <mergeCell ref="AF27:AG27"/>
    <mergeCell ref="D10:AC10"/>
    <mergeCell ref="K11:K12"/>
    <mergeCell ref="L11:L12"/>
    <mergeCell ref="M11:M12"/>
    <mergeCell ref="T11:T12"/>
    <mergeCell ref="U11:U12"/>
    <mergeCell ref="V11:V12"/>
    <mergeCell ref="W11:W12"/>
    <mergeCell ref="R11:R12"/>
    <mergeCell ref="Q11:Q12"/>
    <mergeCell ref="S1:AE1"/>
    <mergeCell ref="AF1:AG1"/>
    <mergeCell ref="A2:E2"/>
    <mergeCell ref="S2:AE2"/>
    <mergeCell ref="AF2:AG2"/>
    <mergeCell ref="AA11:AA12"/>
    <mergeCell ref="AB11:AB12"/>
    <mergeCell ref="C11:C12"/>
    <mergeCell ref="A10:A13"/>
    <mergeCell ref="B10:B13"/>
    <mergeCell ref="I42:L43"/>
    <mergeCell ref="AF5:AG5"/>
    <mergeCell ref="Z11:Z12"/>
    <mergeCell ref="AF24:AG24"/>
    <mergeCell ref="AF13:AG13"/>
    <mergeCell ref="AF14:AG14"/>
    <mergeCell ref="AF15:AG15"/>
    <mergeCell ref="AF16:AG16"/>
    <mergeCell ref="AF17:AG17"/>
    <mergeCell ref="AF18:AG18"/>
  </mergeCells>
  <printOptions horizontalCentered="1"/>
  <pageMargins left="0.7086614173228347" right="0.7086614173228347" top="0.5511811023622047" bottom="0.7480314960629921" header="0.31496062992125984" footer="0.31496062992125984"/>
  <pageSetup fitToHeight="1" fitToWidth="1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</dc:creator>
  <cp:keywords/>
  <dc:description/>
  <cp:lastModifiedBy>Sylvain MARTIN</cp:lastModifiedBy>
  <cp:lastPrinted>2017-07-25T12:04:04Z</cp:lastPrinted>
  <dcterms:created xsi:type="dcterms:W3CDTF">2008-01-06T19:18:06Z</dcterms:created>
  <dcterms:modified xsi:type="dcterms:W3CDTF">2018-04-30T08:48:31Z</dcterms:modified>
  <cp:category/>
  <cp:version/>
  <cp:contentType/>
  <cp:contentStatus/>
  <cp:revision>114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